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pentru publicare\aprilie\"/>
    </mc:Choice>
  </mc:AlternateContent>
  <bookViews>
    <workbookView xWindow="0" yWindow="0" windowWidth="28800" windowHeight="12300" activeTab="1"/>
  </bookViews>
  <sheets>
    <sheet name="расходы " sheetId="1" r:id="rId1"/>
    <sheet name="численность" sheetId="2" r:id="rId2"/>
  </sheets>
  <externalReferences>
    <externalReference r:id="rId3"/>
  </externalReferences>
  <definedNames>
    <definedName name="_xlnm.Print_Area" localSheetId="0">'расходы '!$A$1:$J$26</definedName>
    <definedName name="_xlnm.Print_Area" localSheetId="1">численность!$A$1:$M$25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I13" i="2"/>
  <c r="H13" i="2" s="1"/>
  <c r="C13" i="2"/>
  <c r="H12" i="2"/>
  <c r="C12" i="2"/>
  <c r="L10" i="2"/>
  <c r="K10" i="2"/>
  <c r="J10" i="2"/>
  <c r="G10" i="2"/>
  <c r="E10" i="2"/>
  <c r="D10" i="2"/>
  <c r="I10" i="2" l="1"/>
  <c r="H10" i="2" s="1"/>
  <c r="C10" i="2"/>
  <c r="F21" i="1"/>
  <c r="D21" i="1"/>
  <c r="C21" i="1" s="1"/>
  <c r="F20" i="1"/>
  <c r="E20" i="1"/>
  <c r="D20" i="1"/>
  <c r="F19" i="1"/>
  <c r="D19" i="1"/>
  <c r="F18" i="1"/>
  <c r="E18" i="1"/>
  <c r="D18" i="1"/>
  <c r="F17" i="1"/>
  <c r="C17" i="1" s="1"/>
  <c r="F16" i="1"/>
  <c r="D16" i="1"/>
  <c r="F15" i="1"/>
  <c r="D15" i="1"/>
  <c r="F14" i="1"/>
  <c r="E14" i="1"/>
  <c r="D14" i="1"/>
  <c r="F13" i="1"/>
  <c r="E13" i="1"/>
  <c r="D13" i="1"/>
  <c r="F12" i="1"/>
  <c r="E12" i="1"/>
  <c r="D12" i="1"/>
  <c r="H10" i="1"/>
  <c r="G10" i="1"/>
  <c r="E10" i="1" l="1"/>
  <c r="C15" i="1"/>
  <c r="C16" i="1"/>
  <c r="C20" i="1"/>
  <c r="C14" i="1"/>
  <c r="F10" i="1"/>
  <c r="C19" i="1"/>
  <c r="C13" i="1"/>
  <c r="C18" i="1"/>
  <c r="C12" i="1"/>
  <c r="D10" i="1"/>
  <c r="C10" i="1" l="1"/>
</calcChain>
</file>

<file path=xl/sharedStrings.xml><?xml version="1.0" encoding="utf-8"?>
<sst xmlns="http://schemas.openxmlformats.org/spreadsheetml/2006/main" count="80" uniqueCount="44">
  <si>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</si>
  <si>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</si>
  <si>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</si>
  <si>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</si>
  <si>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</si>
  <si>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</si>
  <si>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</si>
  <si>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</si>
  <si>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</si>
  <si>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</si>
  <si>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численности персонала  (НПБ)</t>
  </si>
  <si>
    <t>по состоянию на 30.04.2019</t>
  </si>
  <si>
    <t>тыс.лей</t>
  </si>
  <si>
    <t>Информация о расходах на персонал  (НПБ)</t>
  </si>
  <si>
    <t>Наименование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</si>
  <si>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</si>
  <si>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</si>
  <si>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</si>
  <si>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</si>
  <si>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</si>
  <si>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</si>
  <si>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</si>
  <si>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</si>
  <si>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</si>
  <si>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</si>
  <si>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</si>
  <si>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</si>
  <si>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</si>
  <si>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</si>
  <si>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</si>
  <si>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</si>
  <si>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</si>
  <si>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</si>
  <si>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</si>
  <si>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</si>
  <si>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Исполнено 30.04.2019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</si>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</sst>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27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/>
    <xf numFmtId="0" fontId="6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8" fillId="0" borderId="19" xfId="1" applyFont="1" applyBorder="1" applyAlignment="1">
      <alignment horizontal="center"/>
    </xf>
    <xf numFmtId="0" fontId="8" fillId="0" borderId="20" xfId="1" applyFont="1" applyBorder="1" applyAlignment="1">
      <alignment horizontal="center"/>
    </xf>
    <xf numFmtId="0" fontId="8" fillId="0" borderId="21" xfId="1" applyFont="1" applyFill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8" fillId="0" borderId="22" xfId="1" applyFont="1" applyFill="1" applyBorder="1" applyAlignment="1">
      <alignment horizontal="center"/>
    </xf>
    <xf numFmtId="0" fontId="8" fillId="0" borderId="23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8" fillId="0" borderId="24" xfId="1" applyFont="1" applyBorder="1" applyAlignment="1">
      <alignment horizontal="center"/>
    </xf>
    <xf numFmtId="0" fontId="8" fillId="0" borderId="25" xfId="1" applyFont="1" applyBorder="1" applyAlignment="1">
      <alignment horizontal="center"/>
    </xf>
    <xf numFmtId="0" fontId="8" fillId="0" borderId="26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8" fillId="0" borderId="28" xfId="1" applyFont="1" applyFill="1" applyBorder="1" applyAlignment="1">
      <alignment horizontal="center"/>
    </xf>
    <xf numFmtId="0" fontId="7" fillId="0" borderId="30" xfId="1" applyFont="1" applyBorder="1"/>
    <xf numFmtId="4" fontId="7" fillId="0" borderId="10" xfId="1" applyNumberFormat="1" applyFont="1" applyFill="1" applyBorder="1"/>
    <xf numFmtId="4" fontId="7" fillId="0" borderId="16" xfId="1" applyNumberFormat="1" applyFont="1" applyFill="1" applyBorder="1"/>
    <xf numFmtId="4" fontId="11" fillId="0" borderId="16" xfId="1" applyNumberFormat="1" applyFont="1" applyFill="1" applyBorder="1"/>
    <xf numFmtId="4" fontId="7" fillId="0" borderId="31" xfId="1" applyNumberFormat="1" applyFont="1" applyFill="1" applyBorder="1"/>
    <xf numFmtId="0" fontId="12" fillId="0" borderId="0" xfId="1" applyFont="1"/>
    <xf numFmtId="0" fontId="13" fillId="0" borderId="0" xfId="1" applyFont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6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49" fontId="4" fillId="0" borderId="30" xfId="2" applyNumberFormat="1" applyFont="1" applyBorder="1" applyAlignment="1">
      <alignment horizontal="center" wrapText="1"/>
    </xf>
    <xf numFmtId="4" fontId="7" fillId="0" borderId="10" xfId="2" applyNumberFormat="1" applyFont="1" applyFill="1" applyBorder="1" applyAlignment="1">
      <alignment horizontal="right" wrapText="1"/>
    </xf>
    <xf numFmtId="49" fontId="4" fillId="0" borderId="33" xfId="2" applyNumberFormat="1" applyFont="1" applyFill="1" applyBorder="1" applyAlignment="1">
      <alignment horizontal="center" wrapText="1"/>
    </xf>
    <xf numFmtId="4" fontId="7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6" fillId="0" borderId="35" xfId="1" applyNumberFormat="1" applyFont="1" applyFill="1" applyBorder="1"/>
    <xf numFmtId="4" fontId="4" fillId="0" borderId="36" xfId="1" applyNumberFormat="1" applyFont="1" applyFill="1" applyBorder="1"/>
    <xf numFmtId="0" fontId="5" fillId="0" borderId="0" xfId="1" applyFont="1" applyFill="1"/>
    <xf numFmtId="0" fontId="15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16" fillId="0" borderId="0" xfId="1" applyFont="1"/>
    <xf numFmtId="0" fontId="18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39" xfId="1" applyFont="1" applyFill="1" applyBorder="1" applyAlignment="1">
      <alignment horizontal="center" vertical="center" wrapText="1"/>
    </xf>
    <xf numFmtId="0" fontId="19" fillId="0" borderId="19" xfId="1" applyFont="1" applyBorder="1" applyAlignment="1">
      <alignment horizontal="center"/>
    </xf>
    <xf numFmtId="0" fontId="19" fillId="0" borderId="40" xfId="1" applyFont="1" applyBorder="1" applyAlignment="1">
      <alignment horizontal="center"/>
    </xf>
    <xf numFmtId="0" fontId="19" fillId="0" borderId="21" xfId="1" applyFont="1" applyFill="1" applyBorder="1" applyAlignment="1">
      <alignment horizontal="center"/>
    </xf>
    <xf numFmtId="0" fontId="19" fillId="0" borderId="22" xfId="1" applyFont="1" applyFill="1" applyBorder="1" applyAlignment="1">
      <alignment horizontal="center"/>
    </xf>
    <xf numFmtId="0" fontId="19" fillId="0" borderId="41" xfId="1" applyFont="1" applyFill="1" applyBorder="1" applyAlignment="1">
      <alignment horizontal="center"/>
    </xf>
    <xf numFmtId="0" fontId="19" fillId="0" borderId="23" xfId="1" applyFont="1" applyFill="1" applyBorder="1" applyAlignment="1">
      <alignment horizontal="center"/>
    </xf>
    <xf numFmtId="0" fontId="19" fillId="0" borderId="24" xfId="1" applyFont="1" applyBorder="1" applyAlignment="1">
      <alignment horizontal="center"/>
    </xf>
    <xf numFmtId="0" fontId="19" fillId="0" borderId="42" xfId="1" applyFont="1" applyBorder="1" applyAlignment="1">
      <alignment horizontal="center"/>
    </xf>
    <xf numFmtId="0" fontId="19" fillId="0" borderId="43" xfId="1" applyFont="1" applyFill="1" applyBorder="1" applyAlignment="1">
      <alignment horizontal="center"/>
    </xf>
    <xf numFmtId="0" fontId="19" fillId="0" borderId="27" xfId="1" applyFont="1" applyFill="1" applyBorder="1" applyAlignment="1">
      <alignment horizontal="center"/>
    </xf>
    <xf numFmtId="0" fontId="19" fillId="0" borderId="44" xfId="1" applyFont="1" applyFill="1" applyBorder="1" applyAlignment="1">
      <alignment horizontal="center"/>
    </xf>
    <xf numFmtId="0" fontId="19" fillId="0" borderId="28" xfId="1" applyFont="1" applyFill="1" applyBorder="1" applyAlignment="1">
      <alignment horizontal="center"/>
    </xf>
    <xf numFmtId="0" fontId="18" fillId="0" borderId="29" xfId="1" applyFont="1" applyBorder="1"/>
    <xf numFmtId="0" fontId="18" fillId="0" borderId="45" xfId="1" applyFont="1" applyBorder="1"/>
    <xf numFmtId="4" fontId="18" fillId="0" borderId="38" xfId="1" applyNumberFormat="1" applyFont="1" applyFill="1" applyBorder="1"/>
    <xf numFmtId="4" fontId="18" fillId="0" borderId="16" xfId="1" applyNumberFormat="1" applyFont="1" applyFill="1" applyBorder="1"/>
    <xf numFmtId="4" fontId="18" fillId="0" borderId="9" xfId="1" applyNumberFormat="1" applyFont="1" applyFill="1" applyBorder="1"/>
    <xf numFmtId="4" fontId="18" fillId="0" borderId="31" xfId="1" applyNumberFormat="1" applyFont="1" applyFill="1" applyBorder="1"/>
    <xf numFmtId="0" fontId="3" fillId="0" borderId="29" xfId="1" applyFont="1" applyBorder="1"/>
    <xf numFmtId="0" fontId="2" fillId="0" borderId="45" xfId="1" applyFont="1" applyBorder="1"/>
    <xf numFmtId="4" fontId="2" fillId="0" borderId="38" xfId="1" applyNumberFormat="1" applyFont="1" applyFill="1" applyBorder="1"/>
    <xf numFmtId="4" fontId="2" fillId="0" borderId="16" xfId="1" applyNumberFormat="1" applyFont="1" applyFill="1" applyBorder="1"/>
    <xf numFmtId="4" fontId="2" fillId="0" borderId="9" xfId="1" applyNumberFormat="1" applyFont="1" applyFill="1" applyBorder="1"/>
    <xf numFmtId="4" fontId="2" fillId="0" borderId="31" xfId="1" applyNumberFormat="1" applyFont="1" applyFill="1" applyBorder="1"/>
    <xf numFmtId="0" fontId="2" fillId="0" borderId="29" xfId="2" applyFont="1" applyBorder="1" applyAlignment="1">
      <alignment wrapText="1"/>
    </xf>
    <xf numFmtId="49" fontId="2" fillId="0" borderId="45" xfId="2" applyNumberFormat="1" applyFont="1" applyBorder="1" applyAlignment="1">
      <alignment horizontal="center" wrapText="1"/>
    </xf>
    <xf numFmtId="4" fontId="18" fillId="0" borderId="38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46" xfId="2" applyNumberFormat="1" applyFont="1" applyFill="1" applyBorder="1" applyAlignment="1">
      <alignment horizontal="center" wrapText="1"/>
    </xf>
    <xf numFmtId="4" fontId="18" fillId="0" borderId="47" xfId="2" applyNumberFormat="1" applyFont="1" applyFill="1" applyBorder="1" applyAlignment="1">
      <alignment horizontal="right" wrapText="1"/>
    </xf>
    <xf numFmtId="4" fontId="2" fillId="0" borderId="35" xfId="1" applyNumberFormat="1" applyFont="1" applyFill="1" applyBorder="1"/>
    <xf numFmtId="4" fontId="2" fillId="0" borderId="48" xfId="1" applyNumberFormat="1" applyFont="1" applyFill="1" applyBorder="1"/>
    <xf numFmtId="4" fontId="2" fillId="0" borderId="36" xfId="1" applyNumberFormat="1" applyFont="1" applyFill="1" applyBorder="1"/>
    <xf numFmtId="0" fontId="20" fillId="0" borderId="0" xfId="1" applyFont="1"/>
    <xf numFmtId="0" fontId="20" fillId="0" borderId="0" xfId="1" applyFont="1" applyFill="1"/>
    <xf numFmtId="0" fontId="20" fillId="0" borderId="0" xfId="1" applyFont="1" applyFill="1" applyBorder="1"/>
    <xf numFmtId="0" fontId="1" fillId="0" borderId="0" xfId="1" applyAlignment="1">
      <alignment vertical="center"/>
    </xf>
    <xf numFmtId="0" fontId="2" fillId="0" borderId="0" xfId="1" applyFont="1" applyFill="1" applyBorder="1"/>
    <xf numFmtId="0" fontId="17" fillId="0" borderId="0" xfId="1" applyFont="1" applyAlignment="1">
      <alignment wrapText="1"/>
    </xf>
    <xf numFmtId="0" fontId="21" fillId="0" borderId="16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18" fillId="0" borderId="47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 vertical="center" wrapText="1"/>
    </xf>
    <xf numFmtId="0" fontId="17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/>
    </xf>
    <xf numFmtId="0" fontId="17" fillId="0" borderId="5" xfId="1" applyFont="1" applyFill="1" applyBorder="1" applyAlignment="1">
      <alignment horizontal="center" vertical="center"/>
    </xf>
    <xf numFmtId="0" fontId="18" fillId="0" borderId="8" xfId="1" applyFont="1" applyFill="1" applyBorder="1" applyAlignment="1">
      <alignment horizontal="center" vertical="center" wrapText="1"/>
    </xf>
    <xf numFmtId="0" fontId="18" fillId="0" borderId="15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18" fillId="0" borderId="10" xfId="1" applyFont="1" applyFill="1" applyBorder="1" applyAlignment="1">
      <alignment horizontal="center" vertical="center" wrapText="1"/>
    </xf>
    <xf numFmtId="0" fontId="18" fillId="0" borderId="11" xfId="1" applyFont="1" applyFill="1" applyBorder="1" applyAlignment="1">
      <alignment horizontal="center" vertical="center" wrapText="1"/>
    </xf>
    <xf numFmtId="0" fontId="18" fillId="0" borderId="17" xfId="1" applyFont="1" applyFill="1" applyBorder="1" applyAlignment="1">
      <alignment horizontal="center" vertical="center" wrapText="1"/>
    </xf>
    <xf numFmtId="0" fontId="17" fillId="0" borderId="37" xfId="1" applyFont="1" applyFill="1" applyBorder="1" applyAlignment="1">
      <alignment horizontal="center" vertical="center"/>
    </xf>
    <xf numFmtId="0" fontId="17" fillId="0" borderId="38" xfId="1" applyFont="1" applyFill="1" applyBorder="1" applyAlignment="1">
      <alignment horizontal="center" vertical="center"/>
    </xf>
    <xf numFmtId="0" fontId="17" fillId="0" borderId="16" xfId="1" applyFont="1" applyFill="1" applyBorder="1" applyAlignment="1">
      <alignment horizontal="center" vertical="center"/>
    </xf>
    <xf numFmtId="0" fontId="17" fillId="0" borderId="9" xfId="1" applyFont="1" applyFill="1" applyBorder="1" applyAlignment="1">
      <alignment horizontal="center" vertical="center"/>
    </xf>
    <xf numFmtId="0" fontId="17" fillId="0" borderId="38" xfId="1" applyFont="1" applyFill="1" applyBorder="1" applyAlignment="1">
      <alignment horizontal="center" vertical="center" wrapText="1"/>
    </xf>
    <xf numFmtId="0" fontId="17" fillId="0" borderId="16" xfId="1" applyFont="1" applyFill="1" applyBorder="1" applyAlignment="1">
      <alignment horizontal="center" vertical="center" wrapText="1"/>
    </xf>
    <xf numFmtId="0" fontId="17" fillId="0" borderId="31" xfId="1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9/bs&amp;buat_gr%20pr_min&amp;raion_30.04.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50778.7</v>
          </cell>
          <cell r="P13">
            <v>974</v>
          </cell>
        </row>
        <row r="14">
          <cell r="F14">
            <v>15793</v>
          </cell>
          <cell r="O14">
            <v>274</v>
          </cell>
          <cell r="P14">
            <v>256</v>
          </cell>
        </row>
      </sheetData>
      <sheetData sheetId="3">
        <row r="11">
          <cell r="F11">
            <v>344555.15</v>
          </cell>
        </row>
        <row r="12">
          <cell r="F12">
            <v>1525.1400000000003</v>
          </cell>
        </row>
        <row r="13">
          <cell r="F13">
            <v>2740.5299999999997</v>
          </cell>
        </row>
        <row r="14">
          <cell r="F14">
            <v>27851.689999999995</v>
          </cell>
        </row>
        <row r="15">
          <cell r="F15">
            <v>120.9</v>
          </cell>
        </row>
        <row r="16">
          <cell r="F16">
            <v>11404.510000000002</v>
          </cell>
        </row>
        <row r="17">
          <cell r="F17">
            <v>2943.2</v>
          </cell>
        </row>
        <row r="18">
          <cell r="F18">
            <v>227232.75</v>
          </cell>
        </row>
        <row r="19">
          <cell r="F19">
            <v>2274082.2700000005</v>
          </cell>
        </row>
        <row r="20">
          <cell r="F20">
            <v>196625.06</v>
          </cell>
        </row>
      </sheetData>
      <sheetData sheetId="4">
        <row r="10">
          <cell r="H10">
            <v>558670.70999999985</v>
          </cell>
          <cell r="I10">
            <v>1400.7900000000002</v>
          </cell>
        </row>
        <row r="11">
          <cell r="H11">
            <v>116958.23000000001</v>
          </cell>
          <cell r="I11">
            <v>979.39</v>
          </cell>
          <cell r="U11">
            <v>3414</v>
          </cell>
        </row>
        <row r="12">
          <cell r="H12">
            <v>1003829.1400000001</v>
          </cell>
          <cell r="I12">
            <v>12178.759999999998</v>
          </cell>
        </row>
        <row r="13">
          <cell r="H13">
            <v>193282.08000000002</v>
          </cell>
        </row>
        <row r="14">
          <cell r="H14">
            <v>20608.510000000002</v>
          </cell>
        </row>
        <row r="15">
          <cell r="H15">
            <v>128587.2</v>
          </cell>
          <cell r="I15">
            <v>6.44</v>
          </cell>
        </row>
        <row r="16">
          <cell r="H16">
            <v>37105.910000000003</v>
          </cell>
        </row>
        <row r="17">
          <cell r="H17">
            <v>88979.27</v>
          </cell>
          <cell r="I17">
            <v>128.81</v>
          </cell>
        </row>
        <row r="18">
          <cell r="H18">
            <v>56399.66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7"/>
  <sheetViews>
    <sheetView showZeros="0" view="pageBreakPreview" zoomScale="90" zoomScaleSheetLayoutView="9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E26" sqref="E26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2">
      <c r="A1" s="5"/>
      <c r="B1" s="5"/>
      <c r="C1" s="6"/>
      <c r="D1" s="6"/>
      <c r="E1" s="8"/>
      <c r="F1" s="6"/>
      <c r="G1" s="6"/>
      <c r="H1" s="6"/>
      <c r="I1" s="7"/>
      <c r="J1" s="7"/>
      <c r="K1" s="7"/>
    </row>
    <row r="2" spans="1:12" ht="15.75" customHeight="1">
      <c r="A2" s="104" t="s">
        <v>13</v>
      </c>
      <c r="B2" s="104"/>
      <c r="C2" s="104"/>
      <c r="D2" s="104"/>
      <c r="E2" s="104"/>
      <c r="F2" s="104"/>
      <c r="G2" s="104"/>
      <c r="H2" s="104"/>
      <c r="I2" s="95"/>
      <c r="J2" s="95"/>
      <c r="K2" s="95"/>
      <c r="L2" s="95"/>
    </row>
    <row r="3" spans="1:12" ht="15.75">
      <c r="A3" s="104" t="s">
        <v>11</v>
      </c>
      <c r="B3" s="104"/>
      <c r="C3" s="104"/>
      <c r="D3" s="104"/>
      <c r="E3" s="104"/>
      <c r="F3" s="104"/>
      <c r="G3" s="104"/>
      <c r="H3" s="104"/>
      <c r="I3" s="95"/>
      <c r="J3" s="95"/>
      <c r="K3" s="95"/>
      <c r="L3" s="95"/>
    </row>
    <row r="4" spans="1:12">
      <c r="A4" s="5"/>
      <c r="B4" s="5"/>
      <c r="C4" s="6"/>
      <c r="D4" s="6"/>
      <c r="E4" s="8"/>
      <c r="F4" s="6"/>
      <c r="G4" s="6"/>
      <c r="H4" s="9" t="s">
        <v>12</v>
      </c>
      <c r="I4" s="7"/>
      <c r="J4" s="7"/>
      <c r="K4" s="7"/>
    </row>
    <row r="5" spans="1:12" ht="25.5" customHeight="1">
      <c r="A5" s="105" t="s">
        <v>14</v>
      </c>
      <c r="B5" s="108" t="s">
        <v>27</v>
      </c>
      <c r="C5" s="111" t="s">
        <v>35</v>
      </c>
      <c r="D5" s="112"/>
      <c r="E5" s="112"/>
      <c r="F5" s="112"/>
      <c r="G5" s="112"/>
      <c r="H5" s="113"/>
      <c r="I5" s="7"/>
      <c r="J5" s="7"/>
      <c r="K5" s="7"/>
    </row>
    <row r="6" spans="1:12" ht="25.5" customHeight="1">
      <c r="A6" s="106"/>
      <c r="B6" s="109"/>
      <c r="C6" s="114" t="s">
        <v>28</v>
      </c>
      <c r="D6" s="116" t="s">
        <v>29</v>
      </c>
      <c r="E6" s="117"/>
      <c r="F6" s="118" t="s">
        <v>30</v>
      </c>
      <c r="G6" s="118" t="s">
        <v>31</v>
      </c>
      <c r="H6" s="101" t="s">
        <v>32</v>
      </c>
      <c r="I6" s="7"/>
      <c r="J6" s="7"/>
      <c r="K6" s="7"/>
    </row>
    <row r="7" spans="1:12" s="11" customFormat="1" ht="43.5" customHeight="1">
      <c r="A7" s="107"/>
      <c r="B7" s="110"/>
      <c r="C7" s="115"/>
      <c r="D7" s="96" t="s">
        <v>33</v>
      </c>
      <c r="E7" s="97" t="s">
        <v>34</v>
      </c>
      <c r="F7" s="119"/>
      <c r="G7" s="119"/>
      <c r="H7" s="102"/>
      <c r="I7" s="10"/>
      <c r="J7" s="10"/>
      <c r="K7" s="10"/>
    </row>
    <row r="8" spans="1:12" s="20" customFormat="1" ht="10.5">
      <c r="A8" s="12">
        <v>1</v>
      </c>
      <c r="B8" s="13">
        <v>2</v>
      </c>
      <c r="C8" s="14">
        <v>3</v>
      </c>
      <c r="D8" s="15">
        <v>4</v>
      </c>
      <c r="E8" s="16">
        <v>5</v>
      </c>
      <c r="F8" s="17">
        <v>6</v>
      </c>
      <c r="G8" s="15">
        <v>7</v>
      </c>
      <c r="H8" s="18">
        <v>8</v>
      </c>
      <c r="I8" s="19"/>
      <c r="J8" s="19"/>
      <c r="K8" s="19"/>
    </row>
    <row r="9" spans="1:12" s="20" customFormat="1" ht="10.5">
      <c r="A9" s="21"/>
      <c r="B9" s="22"/>
      <c r="C9" s="23"/>
      <c r="D9" s="24"/>
      <c r="E9" s="25"/>
      <c r="F9" s="24"/>
      <c r="G9" s="24"/>
      <c r="H9" s="26"/>
      <c r="I9" s="19"/>
      <c r="J9" s="19"/>
      <c r="K9" s="19"/>
    </row>
    <row r="10" spans="1:12" s="33" customFormat="1">
      <c r="A10" s="69" t="s">
        <v>15</v>
      </c>
      <c r="B10" s="27"/>
      <c r="C10" s="28">
        <f>D10+F10+G10+H10</f>
        <v>5360073.6100000003</v>
      </c>
      <c r="D10" s="29">
        <f>SUM(D12:D21)</f>
        <v>2204420.71</v>
      </c>
      <c r="E10" s="30">
        <f>SUM(E12:E21)</f>
        <v>14694.189999999999</v>
      </c>
      <c r="F10" s="29">
        <f t="shared" ref="F10" si="0">SUM(F12:F21)</f>
        <v>3089081.2000000007</v>
      </c>
      <c r="G10" s="29">
        <f>[1]BPN!F13</f>
        <v>50778.7</v>
      </c>
      <c r="H10" s="31">
        <f>[1]BPN!F14</f>
        <v>15793</v>
      </c>
      <c r="I10" s="32"/>
      <c r="J10" s="32"/>
      <c r="K10" s="32"/>
    </row>
    <row r="11" spans="1:12" s="39" customFormat="1" ht="10.5" customHeight="1">
      <c r="A11" s="75" t="s">
        <v>16</v>
      </c>
      <c r="B11" s="34"/>
      <c r="C11" s="35"/>
      <c r="D11" s="36"/>
      <c r="E11" s="37"/>
      <c r="F11" s="36"/>
      <c r="G11" s="36"/>
      <c r="H11" s="38"/>
      <c r="I11" s="7"/>
      <c r="J11" s="7"/>
      <c r="K11" s="7"/>
    </row>
    <row r="12" spans="1:12" ht="24">
      <c r="A12" s="81" t="s">
        <v>17</v>
      </c>
      <c r="B12" s="40" t="s">
        <v>0</v>
      </c>
      <c r="C12" s="41">
        <f>D12+F12</f>
        <v>903225.85999999987</v>
      </c>
      <c r="D12" s="36">
        <f>[1]bs!H10</f>
        <v>558670.70999999985</v>
      </c>
      <c r="E12" s="37">
        <f>[1]bs!I10</f>
        <v>1400.7900000000002</v>
      </c>
      <c r="F12" s="36">
        <f>[1]buat!F11</f>
        <v>344555.15</v>
      </c>
      <c r="G12" s="36"/>
      <c r="H12" s="38"/>
      <c r="I12" s="7"/>
      <c r="J12" s="7"/>
      <c r="K12" s="7"/>
    </row>
    <row r="13" spans="1:12">
      <c r="A13" s="81" t="s">
        <v>18</v>
      </c>
      <c r="B13" s="40" t="s">
        <v>1</v>
      </c>
      <c r="C13" s="41">
        <f t="shared" ref="C13:C21" si="1">D13+F13</f>
        <v>118483.37000000001</v>
      </c>
      <c r="D13" s="36">
        <f>[1]bs!H11</f>
        <v>116958.23000000001</v>
      </c>
      <c r="E13" s="37">
        <f>[1]bs!I11</f>
        <v>979.39</v>
      </c>
      <c r="F13" s="36">
        <f>[1]buat!F12</f>
        <v>1525.1400000000003</v>
      </c>
      <c r="G13" s="36"/>
      <c r="H13" s="38"/>
      <c r="I13" s="7"/>
      <c r="J13" s="7"/>
      <c r="K13" s="7"/>
    </row>
    <row r="14" spans="1:12" ht="24">
      <c r="A14" s="81" t="s">
        <v>19</v>
      </c>
      <c r="B14" s="40" t="s">
        <v>2</v>
      </c>
      <c r="C14" s="41">
        <f t="shared" si="1"/>
        <v>1006569.6700000002</v>
      </c>
      <c r="D14" s="36">
        <f>[1]bs!H12</f>
        <v>1003829.1400000001</v>
      </c>
      <c r="E14" s="37">
        <f>[1]bs!I12</f>
        <v>12178.759999999998</v>
      </c>
      <c r="F14" s="36">
        <f>[1]buat!F13</f>
        <v>2740.5299999999997</v>
      </c>
      <c r="G14" s="36"/>
      <c r="H14" s="38"/>
      <c r="I14" s="7"/>
      <c r="J14" s="7"/>
      <c r="K14" s="7"/>
    </row>
    <row r="15" spans="1:12">
      <c r="A15" s="81" t="s">
        <v>20</v>
      </c>
      <c r="B15" s="40" t="s">
        <v>3</v>
      </c>
      <c r="C15" s="41">
        <f t="shared" si="1"/>
        <v>221133.77000000002</v>
      </c>
      <c r="D15" s="36">
        <f>[1]bs!H13</f>
        <v>193282.08000000002</v>
      </c>
      <c r="E15" s="37"/>
      <c r="F15" s="36">
        <f>[1]buat!F14</f>
        <v>27851.689999999995</v>
      </c>
      <c r="G15" s="36"/>
      <c r="H15" s="38"/>
      <c r="I15" s="7"/>
      <c r="J15" s="7"/>
      <c r="K15" s="7"/>
    </row>
    <row r="16" spans="1:12">
      <c r="A16" s="81" t="s">
        <v>21</v>
      </c>
      <c r="B16" s="40" t="s">
        <v>4</v>
      </c>
      <c r="C16" s="41">
        <f t="shared" si="1"/>
        <v>20729.410000000003</v>
      </c>
      <c r="D16" s="36">
        <f>[1]bs!H14</f>
        <v>20608.510000000002</v>
      </c>
      <c r="E16" s="37"/>
      <c r="F16" s="36">
        <f>[1]buat!F15</f>
        <v>120.9</v>
      </c>
      <c r="G16" s="36"/>
      <c r="H16" s="38"/>
      <c r="I16" s="7"/>
      <c r="J16" s="7"/>
      <c r="K16" s="7"/>
    </row>
    <row r="17" spans="1:11" ht="25.15" customHeight="1">
      <c r="A17" s="81" t="s">
        <v>22</v>
      </c>
      <c r="B17" s="40" t="s">
        <v>5</v>
      </c>
      <c r="C17" s="41">
        <f t="shared" si="1"/>
        <v>11404.510000000002</v>
      </c>
      <c r="D17" s="36"/>
      <c r="E17" s="37"/>
      <c r="F17" s="36">
        <f>[1]buat!F16</f>
        <v>11404.510000000002</v>
      </c>
      <c r="G17" s="36"/>
      <c r="H17" s="38"/>
      <c r="I17" s="7"/>
      <c r="J17" s="7"/>
      <c r="K17" s="7"/>
    </row>
    <row r="18" spans="1:11">
      <c r="A18" s="81" t="s">
        <v>23</v>
      </c>
      <c r="B18" s="40" t="s">
        <v>6</v>
      </c>
      <c r="C18" s="41">
        <f t="shared" si="1"/>
        <v>131530.4</v>
      </c>
      <c r="D18" s="36">
        <f>[1]bs!H15</f>
        <v>128587.2</v>
      </c>
      <c r="E18" s="37">
        <f>[1]bs!I15</f>
        <v>6.44</v>
      </c>
      <c r="F18" s="36">
        <f>[1]buat!F17</f>
        <v>2943.2</v>
      </c>
      <c r="G18" s="36"/>
      <c r="H18" s="38"/>
      <c r="I18" s="7"/>
      <c r="J18" s="7"/>
      <c r="K18" s="7"/>
    </row>
    <row r="19" spans="1:11" ht="24">
      <c r="A19" s="81" t="s">
        <v>24</v>
      </c>
      <c r="B19" s="40" t="s">
        <v>7</v>
      </c>
      <c r="C19" s="41">
        <f t="shared" si="1"/>
        <v>264338.66000000003</v>
      </c>
      <c r="D19" s="36">
        <f>[1]bs!H16</f>
        <v>37105.910000000003</v>
      </c>
      <c r="E19" s="37"/>
      <c r="F19" s="36">
        <f>[1]buat!F18</f>
        <v>227232.75</v>
      </c>
      <c r="G19" s="36"/>
      <c r="H19" s="38"/>
      <c r="I19" s="7"/>
      <c r="J19" s="7"/>
      <c r="K19" s="7"/>
    </row>
    <row r="20" spans="1:11">
      <c r="A20" s="81" t="s">
        <v>25</v>
      </c>
      <c r="B20" s="40" t="s">
        <v>8</v>
      </c>
      <c r="C20" s="41">
        <f t="shared" si="1"/>
        <v>2363061.5400000005</v>
      </c>
      <c r="D20" s="36">
        <f>[1]bs!H17</f>
        <v>88979.27</v>
      </c>
      <c r="E20" s="37">
        <f>[1]bs!I17</f>
        <v>128.81</v>
      </c>
      <c r="F20" s="36">
        <f>[1]buat!F19</f>
        <v>2274082.2700000005</v>
      </c>
      <c r="G20" s="36"/>
      <c r="H20" s="38"/>
      <c r="I20" s="7"/>
      <c r="J20" s="7"/>
      <c r="K20" s="7"/>
    </row>
    <row r="21" spans="1:11">
      <c r="A21" s="84" t="s">
        <v>26</v>
      </c>
      <c r="B21" s="42" t="s">
        <v>9</v>
      </c>
      <c r="C21" s="43">
        <f t="shared" si="1"/>
        <v>253024.72</v>
      </c>
      <c r="D21" s="44">
        <f>[1]bs!H18</f>
        <v>56399.66</v>
      </c>
      <c r="E21" s="45"/>
      <c r="F21" s="44">
        <f>[1]buat!F20</f>
        <v>196625.06</v>
      </c>
      <c r="G21" s="44"/>
      <c r="H21" s="46"/>
      <c r="I21" s="7"/>
      <c r="J21" s="7"/>
      <c r="K21" s="7"/>
    </row>
    <row r="22" spans="1:11">
      <c r="A22" s="90" t="s">
        <v>36</v>
      </c>
      <c r="B22" s="7"/>
      <c r="C22" s="47"/>
      <c r="D22" s="47"/>
      <c r="E22" s="48"/>
      <c r="F22" s="49"/>
      <c r="G22" s="49"/>
      <c r="H22" s="49"/>
      <c r="I22" s="7"/>
      <c r="J22" s="7"/>
      <c r="K22" s="7"/>
    </row>
    <row r="23" spans="1:11" s="51" customFormat="1" ht="30.75" customHeight="1">
      <c r="A23" s="103" t="s">
        <v>37</v>
      </c>
      <c r="B23" s="103"/>
      <c r="C23" s="103"/>
      <c r="D23" s="103"/>
      <c r="E23" s="103"/>
      <c r="F23" s="103"/>
      <c r="G23" s="103"/>
      <c r="H23" s="103"/>
      <c r="I23" s="103"/>
      <c r="J23" s="103"/>
      <c r="K23" s="50"/>
    </row>
    <row r="24" spans="1:11" s="51" customFormat="1" ht="27.75" customHeight="1">
      <c r="A24" s="103" t="s">
        <v>38</v>
      </c>
      <c r="B24" s="103"/>
      <c r="C24" s="103"/>
      <c r="D24" s="103"/>
      <c r="E24" s="103"/>
      <c r="F24" s="103"/>
      <c r="G24" s="103"/>
      <c r="H24" s="103"/>
      <c r="I24" s="103"/>
      <c r="J24" s="103"/>
      <c r="K24" s="50"/>
    </row>
    <row r="25" spans="1:11" s="2" customFormat="1" ht="12">
      <c r="A25" s="5"/>
      <c r="B25" s="5"/>
      <c r="C25" s="6"/>
      <c r="D25" s="6"/>
      <c r="E25" s="8"/>
      <c r="F25" s="52"/>
      <c r="G25" s="52"/>
      <c r="H25" s="52"/>
      <c r="I25" s="6"/>
      <c r="J25" s="6"/>
      <c r="K25" s="6"/>
    </row>
    <row r="26" spans="1:11">
      <c r="A26" s="5"/>
      <c r="B26" s="5"/>
      <c r="C26" s="6"/>
      <c r="D26" s="6"/>
      <c r="E26" s="8"/>
      <c r="F26" s="6"/>
      <c r="G26" s="6"/>
      <c r="H26" s="6"/>
      <c r="I26" s="7"/>
      <c r="J26" s="7"/>
      <c r="K26" s="7"/>
    </row>
    <row r="27" spans="1:11">
      <c r="A27" s="5"/>
      <c r="B27" s="5"/>
      <c r="C27" s="6"/>
      <c r="D27" s="6"/>
      <c r="E27" s="8"/>
      <c r="F27" s="6"/>
      <c r="G27" s="6"/>
      <c r="H27" s="6"/>
      <c r="I27" s="7"/>
      <c r="J27" s="7"/>
      <c r="K27" s="7"/>
    </row>
  </sheetData>
  <mergeCells count="12">
    <mergeCell ref="H6:H7"/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tabSelected="1" view="pageBreakPreview" zoomScale="90" zoomScaleSheetLayoutView="9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E37" sqref="E37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7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42578125" style="4" customWidth="1"/>
    <col min="14" max="16384" width="9.140625" style="4"/>
  </cols>
  <sheetData>
    <row r="1" spans="1:12" ht="21" customHeight="1">
      <c r="A1" s="53"/>
    </row>
    <row r="2" spans="1:12" ht="15.75" customHeight="1">
      <c r="A2" s="104" t="s">
        <v>10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2" ht="15.75" customHeight="1">
      <c r="A3" s="104" t="s">
        <v>11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</row>
    <row r="5" spans="1:12" ht="25.5" customHeight="1">
      <c r="A5" s="105" t="s">
        <v>14</v>
      </c>
      <c r="B5" s="108" t="s">
        <v>27</v>
      </c>
      <c r="C5" s="120" t="s">
        <v>35</v>
      </c>
      <c r="D5" s="112"/>
      <c r="E5" s="112"/>
      <c r="F5" s="112"/>
      <c r="G5" s="112"/>
      <c r="H5" s="112"/>
      <c r="I5" s="112"/>
      <c r="J5" s="112"/>
      <c r="K5" s="112"/>
      <c r="L5" s="113"/>
    </row>
    <row r="6" spans="1:12" ht="25.5" customHeight="1">
      <c r="A6" s="106"/>
      <c r="B6" s="109"/>
      <c r="C6" s="121" t="s">
        <v>39</v>
      </c>
      <c r="D6" s="122"/>
      <c r="E6" s="122"/>
      <c r="F6" s="122"/>
      <c r="G6" s="123"/>
      <c r="H6" s="124" t="s">
        <v>40</v>
      </c>
      <c r="I6" s="125"/>
      <c r="J6" s="125"/>
      <c r="K6" s="125"/>
      <c r="L6" s="126"/>
    </row>
    <row r="7" spans="1:12" s="11" customFormat="1" ht="18.75" customHeight="1">
      <c r="A7" s="107"/>
      <c r="B7" s="110"/>
      <c r="C7" s="54" t="s">
        <v>28</v>
      </c>
      <c r="D7" s="55" t="s">
        <v>29</v>
      </c>
      <c r="E7" s="55" t="s">
        <v>41</v>
      </c>
      <c r="F7" s="55" t="s">
        <v>42</v>
      </c>
      <c r="G7" s="56" t="s">
        <v>43</v>
      </c>
      <c r="H7" s="98" t="s">
        <v>28</v>
      </c>
      <c r="I7" s="99" t="s">
        <v>29</v>
      </c>
      <c r="J7" s="99" t="s">
        <v>41</v>
      </c>
      <c r="K7" s="99" t="s">
        <v>42</v>
      </c>
      <c r="L7" s="100" t="s">
        <v>43</v>
      </c>
    </row>
    <row r="8" spans="1:12" s="20" customFormat="1" ht="9.75">
      <c r="A8" s="57">
        <v>1</v>
      </c>
      <c r="B8" s="58">
        <v>2</v>
      </c>
      <c r="C8" s="59">
        <v>3</v>
      </c>
      <c r="D8" s="60">
        <v>4</v>
      </c>
      <c r="E8" s="60">
        <v>5</v>
      </c>
      <c r="F8" s="60">
        <v>6</v>
      </c>
      <c r="G8" s="61">
        <v>7</v>
      </c>
      <c r="H8" s="59">
        <v>8</v>
      </c>
      <c r="I8" s="60">
        <v>9</v>
      </c>
      <c r="J8" s="60">
        <v>10</v>
      </c>
      <c r="K8" s="60">
        <v>11</v>
      </c>
      <c r="L8" s="62">
        <v>12</v>
      </c>
    </row>
    <row r="9" spans="1:12" s="20" customFormat="1" ht="9.75">
      <c r="A9" s="63"/>
      <c r="B9" s="64"/>
      <c r="C9" s="65"/>
      <c r="D9" s="66"/>
      <c r="E9" s="66"/>
      <c r="F9" s="66"/>
      <c r="G9" s="67"/>
      <c r="H9" s="65"/>
      <c r="I9" s="66"/>
      <c r="J9" s="66"/>
      <c r="K9" s="66"/>
      <c r="L9" s="68"/>
    </row>
    <row r="10" spans="1:12" s="33" customFormat="1">
      <c r="A10" s="69" t="s">
        <v>15</v>
      </c>
      <c r="B10" s="70"/>
      <c r="C10" s="71">
        <f>D10+E10+F10+G10</f>
        <v>175090</v>
      </c>
      <c r="D10" s="72">
        <f>SUM(D12:D21)</f>
        <v>50694</v>
      </c>
      <c r="E10" s="72">
        <f>SUM(E12:E21)</f>
        <v>123148</v>
      </c>
      <c r="F10" s="72">
        <v>974</v>
      </c>
      <c r="G10" s="73">
        <f>[1]BPN!O14</f>
        <v>274</v>
      </c>
      <c r="H10" s="71">
        <f>I10+J10+K10+L10</f>
        <v>171632</v>
      </c>
      <c r="I10" s="72">
        <f>SUM(I12:I21)</f>
        <v>50266</v>
      </c>
      <c r="J10" s="72">
        <f t="shared" ref="J10" si="0">SUM(J12:J21)</f>
        <v>120136</v>
      </c>
      <c r="K10" s="72">
        <f>[1]BPN!P13</f>
        <v>974</v>
      </c>
      <c r="L10" s="74">
        <f>[1]BPN!P14</f>
        <v>256</v>
      </c>
    </row>
    <row r="11" spans="1:12" s="39" customFormat="1" ht="10.5" customHeight="1">
      <c r="A11" s="75" t="s">
        <v>16</v>
      </c>
      <c r="B11" s="76"/>
      <c r="C11" s="77"/>
      <c r="D11" s="78"/>
      <c r="E11" s="78"/>
      <c r="F11" s="78"/>
      <c r="G11" s="79"/>
      <c r="H11" s="77"/>
      <c r="I11" s="78"/>
      <c r="J11" s="78"/>
      <c r="K11" s="78"/>
      <c r="L11" s="80"/>
    </row>
    <row r="12" spans="1:12" ht="24">
      <c r="A12" s="81" t="s">
        <v>17</v>
      </c>
      <c r="B12" s="82" t="s">
        <v>0</v>
      </c>
      <c r="C12" s="83">
        <f>D12+E12</f>
        <v>19974.75</v>
      </c>
      <c r="D12" s="78">
        <v>8198.25</v>
      </c>
      <c r="E12" s="78">
        <v>11776.5</v>
      </c>
      <c r="F12" s="78"/>
      <c r="G12" s="79"/>
      <c r="H12" s="83">
        <f>I12+J12</f>
        <v>20402</v>
      </c>
      <c r="I12" s="78">
        <v>8296</v>
      </c>
      <c r="J12" s="78">
        <v>12106</v>
      </c>
      <c r="K12" s="78"/>
      <c r="L12" s="80"/>
    </row>
    <row r="13" spans="1:12">
      <c r="A13" s="81" t="s">
        <v>18</v>
      </c>
      <c r="B13" s="82" t="s">
        <v>1</v>
      </c>
      <c r="C13" s="83">
        <f t="shared" ref="C13:C21" si="1">D13+E13</f>
        <v>3517</v>
      </c>
      <c r="D13" s="78">
        <v>3422.5</v>
      </c>
      <c r="E13" s="78">
        <v>94.5</v>
      </c>
      <c r="F13" s="78"/>
      <c r="G13" s="79"/>
      <c r="H13" s="83">
        <f t="shared" ref="H13:H21" si="2">I13+J13</f>
        <v>3512</v>
      </c>
      <c r="I13" s="78">
        <f>[1]bs!U11</f>
        <v>3414</v>
      </c>
      <c r="J13" s="78">
        <v>98</v>
      </c>
      <c r="K13" s="78"/>
      <c r="L13" s="80"/>
    </row>
    <row r="14" spans="1:12" ht="24">
      <c r="A14" s="81" t="s">
        <v>19</v>
      </c>
      <c r="B14" s="82" t="s">
        <v>2</v>
      </c>
      <c r="C14" s="83">
        <f t="shared" si="1"/>
        <v>23059.5</v>
      </c>
      <c r="D14" s="78">
        <v>22907.5</v>
      </c>
      <c r="E14" s="78">
        <v>152</v>
      </c>
      <c r="F14" s="78"/>
      <c r="G14" s="79"/>
      <c r="H14" s="83">
        <f t="shared" si="2"/>
        <v>23034</v>
      </c>
      <c r="I14" s="78">
        <v>22881</v>
      </c>
      <c r="J14" s="78">
        <v>153</v>
      </c>
      <c r="K14" s="78"/>
      <c r="L14" s="80"/>
    </row>
    <row r="15" spans="1:12">
      <c r="A15" s="81" t="s">
        <v>20</v>
      </c>
      <c r="B15" s="82" t="s">
        <v>3</v>
      </c>
      <c r="C15" s="83">
        <f t="shared" si="1"/>
        <v>5746</v>
      </c>
      <c r="D15" s="78">
        <v>5079.75</v>
      </c>
      <c r="E15" s="78">
        <v>666.25</v>
      </c>
      <c r="F15" s="78"/>
      <c r="G15" s="79"/>
      <c r="H15" s="83">
        <f t="shared" si="2"/>
        <v>5774</v>
      </c>
      <c r="I15" s="78">
        <v>5114</v>
      </c>
      <c r="J15" s="78">
        <v>660</v>
      </c>
      <c r="K15" s="78"/>
      <c r="L15" s="80"/>
    </row>
    <row r="16" spans="1:12">
      <c r="A16" s="81" t="s">
        <v>21</v>
      </c>
      <c r="B16" s="82" t="s">
        <v>4</v>
      </c>
      <c r="C16" s="83">
        <f t="shared" si="1"/>
        <v>592.5</v>
      </c>
      <c r="D16" s="78">
        <v>585.5</v>
      </c>
      <c r="E16" s="78">
        <v>7</v>
      </c>
      <c r="F16" s="78"/>
      <c r="G16" s="79"/>
      <c r="H16" s="83">
        <f t="shared" si="2"/>
        <v>587</v>
      </c>
      <c r="I16" s="78">
        <v>580</v>
      </c>
      <c r="J16" s="78">
        <v>7</v>
      </c>
      <c r="K16" s="78"/>
      <c r="L16" s="80"/>
    </row>
    <row r="17" spans="1:12" ht="25.15" customHeight="1">
      <c r="A17" s="81" t="s">
        <v>22</v>
      </c>
      <c r="B17" s="82" t="s">
        <v>5</v>
      </c>
      <c r="C17" s="83">
        <f t="shared" si="1"/>
        <v>732</v>
      </c>
      <c r="D17" s="78"/>
      <c r="E17" s="78">
        <v>732</v>
      </c>
      <c r="F17" s="78"/>
      <c r="G17" s="79"/>
      <c r="H17" s="83">
        <f t="shared" si="2"/>
        <v>702</v>
      </c>
      <c r="I17" s="78">
        <v>0</v>
      </c>
      <c r="J17" s="78">
        <v>702</v>
      </c>
      <c r="K17" s="78"/>
      <c r="L17" s="80"/>
    </row>
    <row r="18" spans="1:12">
      <c r="A18" s="81" t="s">
        <v>23</v>
      </c>
      <c r="B18" s="82" t="s">
        <v>6</v>
      </c>
      <c r="C18" s="83">
        <f t="shared" si="1"/>
        <v>4336.5</v>
      </c>
      <c r="D18" s="78">
        <v>4218.5</v>
      </c>
      <c r="E18" s="78">
        <v>118</v>
      </c>
      <c r="F18" s="78"/>
      <c r="G18" s="79"/>
      <c r="H18" s="83">
        <f t="shared" si="2"/>
        <v>4003</v>
      </c>
      <c r="I18" s="78">
        <v>3910</v>
      </c>
      <c r="J18" s="78">
        <v>93</v>
      </c>
      <c r="K18" s="78"/>
      <c r="L18" s="80"/>
    </row>
    <row r="19" spans="1:12" ht="24">
      <c r="A19" s="81" t="s">
        <v>24</v>
      </c>
      <c r="B19" s="82" t="s">
        <v>7</v>
      </c>
      <c r="C19" s="83">
        <f t="shared" si="1"/>
        <v>11881.25</v>
      </c>
      <c r="D19" s="78">
        <v>1429.25</v>
      </c>
      <c r="E19" s="78">
        <v>10452</v>
      </c>
      <c r="F19" s="78"/>
      <c r="G19" s="79"/>
      <c r="H19" s="83">
        <f t="shared" si="2"/>
        <v>12164</v>
      </c>
      <c r="I19" s="78">
        <v>1439</v>
      </c>
      <c r="J19" s="78">
        <v>10725</v>
      </c>
      <c r="K19" s="78"/>
      <c r="L19" s="80"/>
    </row>
    <row r="20" spans="1:12">
      <c r="A20" s="81" t="s">
        <v>25</v>
      </c>
      <c r="B20" s="82" t="s">
        <v>8</v>
      </c>
      <c r="C20" s="83">
        <f t="shared" si="1"/>
        <v>92216.75</v>
      </c>
      <c r="D20" s="78">
        <v>2732.25</v>
      </c>
      <c r="E20" s="78">
        <v>89484.5</v>
      </c>
      <c r="F20" s="78"/>
      <c r="G20" s="79"/>
      <c r="H20" s="83">
        <f t="shared" si="2"/>
        <v>87813</v>
      </c>
      <c r="I20" s="78">
        <v>2575</v>
      </c>
      <c r="J20" s="78">
        <v>85238</v>
      </c>
      <c r="K20" s="78"/>
      <c r="L20" s="80"/>
    </row>
    <row r="21" spans="1:12">
      <c r="A21" s="84" t="s">
        <v>26</v>
      </c>
      <c r="B21" s="85" t="s">
        <v>9</v>
      </c>
      <c r="C21" s="86">
        <f t="shared" si="1"/>
        <v>11785.75</v>
      </c>
      <c r="D21" s="87">
        <v>2120.5</v>
      </c>
      <c r="E21" s="87">
        <v>9665.25</v>
      </c>
      <c r="F21" s="87"/>
      <c r="G21" s="88"/>
      <c r="H21" s="86">
        <f t="shared" si="2"/>
        <v>12411</v>
      </c>
      <c r="I21" s="87">
        <v>2057</v>
      </c>
      <c r="J21" s="87">
        <v>10354</v>
      </c>
      <c r="K21" s="87"/>
      <c r="L21" s="89"/>
    </row>
    <row r="22" spans="1:12">
      <c r="A22" s="90" t="s">
        <v>36</v>
      </c>
      <c r="B22" s="90"/>
      <c r="C22" s="91"/>
      <c r="D22" s="91"/>
      <c r="E22" s="92"/>
      <c r="F22" s="92"/>
      <c r="G22" s="92"/>
    </row>
    <row r="23" spans="1:12" s="93" customFormat="1" ht="30" customHeight="1">
      <c r="A23" s="103" t="s">
        <v>37</v>
      </c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</row>
    <row r="24" spans="1:12" s="93" customFormat="1" ht="36.75" customHeight="1">
      <c r="A24" s="103" t="s">
        <v>38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</row>
    <row r="25" spans="1:12" s="2" customFormat="1" ht="12">
      <c r="A25" s="1"/>
      <c r="B25" s="1"/>
      <c r="E25" s="94"/>
      <c r="F25" s="94"/>
      <c r="G25" s="94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 </vt:lpstr>
      <vt:lpstr>численность</vt:lpstr>
      <vt:lpstr>'расходы '!Область_печати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2019-05-20T12:48:05Z</dcterms:created>
  <dcterms:modified xsi:type="dcterms:W3CDTF">2019-06-19T07:21:28Z</dcterms:modified>
</cp:coreProperties>
</file>