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"/>
    </mc:Choice>
  </mc:AlternateContent>
  <bookViews>
    <workbookView xWindow="0" yWindow="0" windowWidth="28800" windowHeight="12330"/>
  </bookViews>
  <sheets>
    <sheet name="Nr.unități de personal" sheetId="2" r:id="rId1"/>
    <sheet name="Cheltuieli de personal" sheetId="1" r:id="rId2"/>
  </sheets>
  <externalReferences>
    <externalReference r:id="rId3"/>
    <externalReference r:id="rId4"/>
  </externalReferences>
  <definedNames>
    <definedName name="_xlnm.Print_Area" localSheetId="1">'Cheltuieli de personal'!$A$1:$H$23</definedName>
    <definedName name="_xlnm.Print_Area" localSheetId="0">'Nr.unități de personal'!$A$1:$L$25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C21" i="2" s="1"/>
  <c r="D21" i="2"/>
  <c r="J20" i="2"/>
  <c r="I20" i="2"/>
  <c r="H20" i="2" s="1"/>
  <c r="E20" i="2"/>
  <c r="D20" i="2"/>
  <c r="C20" i="2"/>
  <c r="J19" i="2"/>
  <c r="I19" i="2"/>
  <c r="H19" i="2" s="1"/>
  <c r="E19" i="2"/>
  <c r="C19" i="2" s="1"/>
  <c r="D19" i="2"/>
  <c r="J18" i="2"/>
  <c r="I18" i="2"/>
  <c r="H18" i="2" s="1"/>
  <c r="E18" i="2"/>
  <c r="D18" i="2"/>
  <c r="C18" i="2"/>
  <c r="J17" i="2"/>
  <c r="H17" i="2"/>
  <c r="E17" i="2"/>
  <c r="C17" i="2"/>
  <c r="J16" i="2"/>
  <c r="I16" i="2"/>
  <c r="H16" i="2" s="1"/>
  <c r="E16" i="2"/>
  <c r="C16" i="2" s="1"/>
  <c r="D16" i="2"/>
  <c r="J15" i="2"/>
  <c r="I15" i="2"/>
  <c r="H15" i="2" s="1"/>
  <c r="E15" i="2"/>
  <c r="D15" i="2"/>
  <c r="C15" i="2"/>
  <c r="J14" i="2"/>
  <c r="I14" i="2"/>
  <c r="H14" i="2" s="1"/>
  <c r="E14" i="2"/>
  <c r="C14" i="2" s="1"/>
  <c r="D14" i="2"/>
  <c r="J13" i="2"/>
  <c r="I13" i="2"/>
  <c r="H13" i="2" s="1"/>
  <c r="E13" i="2"/>
  <c r="D13" i="2"/>
  <c r="C13" i="2"/>
  <c r="J12" i="2"/>
  <c r="I12" i="2"/>
  <c r="H12" i="2" s="1"/>
  <c r="E12" i="2"/>
  <c r="C12" i="2" s="1"/>
  <c r="D12" i="2"/>
  <c r="L10" i="2"/>
  <c r="K10" i="2"/>
  <c r="J10" i="2"/>
  <c r="G10" i="2"/>
  <c r="F10" i="2"/>
  <c r="D10" i="2"/>
  <c r="E10" i="2" l="1"/>
  <c r="C10" i="2" s="1"/>
  <c r="I10" i="2"/>
  <c r="H10" i="2" s="1"/>
  <c r="F20" i="1" l="1"/>
  <c r="D20" i="1"/>
  <c r="C20" i="1" s="1"/>
  <c r="F19" i="1"/>
  <c r="D19" i="1"/>
  <c r="F18" i="1"/>
  <c r="D18" i="1"/>
  <c r="F17" i="1"/>
  <c r="D17" i="1"/>
  <c r="C17" i="1" s="1"/>
  <c r="F16" i="1"/>
  <c r="C16" i="1"/>
  <c r="F15" i="1"/>
  <c r="D15" i="1"/>
  <c r="C15" i="1" s="1"/>
  <c r="F14" i="1"/>
  <c r="D14" i="1"/>
  <c r="C14" i="1" s="1"/>
  <c r="F13" i="1"/>
  <c r="E13" i="1"/>
  <c r="D13" i="1"/>
  <c r="F12" i="1"/>
  <c r="E12" i="1"/>
  <c r="D12" i="1"/>
  <c r="C12" i="1" s="1"/>
  <c r="F11" i="1"/>
  <c r="E11" i="1"/>
  <c r="D11" i="1"/>
  <c r="H9" i="1"/>
  <c r="G9" i="1"/>
  <c r="C13" i="1" l="1"/>
  <c r="E9" i="1"/>
  <c r="D9" i="1"/>
  <c r="F9" i="1"/>
  <c r="C18" i="1"/>
  <c r="C11" i="1"/>
  <c r="C19" i="1"/>
  <c r="C9" i="1" l="1"/>
</calcChain>
</file>

<file path=xl/sharedStrings.xml><?xml version="1.0" encoding="utf-8"?>
<sst xmlns="http://schemas.openxmlformats.org/spreadsheetml/2006/main" count="80" uniqueCount="41">
  <si>
    <t>mii lei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</si>
  <si>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</si>
  <si>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</si>
  <si>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</si>
  <si>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</si>
  <si>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</si>
  <si>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</si>
  <si>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</si>
  <si>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</si>
  <si>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</si>
  <si>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</si>
  <si>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</si>
  <si>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at 31.03.2018</t>
  </si>
  <si>
    <t>Number of Staff  (BPN)</t>
  </si>
  <si>
    <t>The name of the indicator</t>
  </si>
  <si>
    <t>Code</t>
  </si>
  <si>
    <t>number of staff (posts)</t>
  </si>
  <si>
    <t>number of staff (individuals)</t>
  </si>
  <si>
    <t>Total</t>
  </si>
  <si>
    <t>SB</t>
  </si>
  <si>
    <t>LB</t>
  </si>
  <si>
    <t>SSIB*</t>
  </si>
  <si>
    <t>MHIF*</t>
  </si>
  <si>
    <t>Execution at 31.03.2018</t>
  </si>
  <si>
    <t>TOTAL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</si>
  <si>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</si>
  <si>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</si>
  <si>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</si>
  <si>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</si>
  <si>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</si>
  <si>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</si>
  <si>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</si>
  <si>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</si>
  <si>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</si>
  <si>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</si>
  <si>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</si>
  <si>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</si>
  <si>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</si>
  <si>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</si>
  <si>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 xml:space="preserve"> total of personnel expenditures</t>
  </si>
  <si>
    <t>including: other employee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</si>
</sst>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Cambria"/>
      <family val="1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9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7"/>
      <name val="Cambria"/>
      <family val="1"/>
      <charset val="204"/>
    </font>
    <font>
      <i/>
      <sz val="7"/>
      <name val="Cambria"/>
      <family val="1"/>
      <charset val="204"/>
    </font>
    <font>
      <sz val="7"/>
      <name val="Arial Cyr"/>
    </font>
    <font>
      <b/>
      <i/>
      <sz val="9"/>
      <name val="Cambria"/>
      <family val="1"/>
      <charset val="204"/>
    </font>
    <font>
      <b/>
      <sz val="10"/>
      <name val="Arial Cyr"/>
    </font>
    <font>
      <sz val="10"/>
      <name val="Arial"/>
      <family val="2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99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16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4" fontId="5" fillId="0" borderId="10" xfId="1" applyNumberFormat="1" applyFont="1" applyFill="1" applyBorder="1"/>
    <xf numFmtId="4" fontId="5" fillId="0" borderId="16" xfId="1" applyNumberFormat="1" applyFont="1" applyFill="1" applyBorder="1"/>
    <xf numFmtId="4" fontId="11" fillId="0" borderId="16" xfId="1" applyNumberFormat="1" applyFont="1" applyFill="1" applyBorder="1"/>
    <xf numFmtId="4" fontId="5" fillId="0" borderId="31" xfId="1" applyNumberFormat="1" applyFont="1" applyFill="1" applyBorder="1"/>
    <xf numFmtId="0" fontId="12" fillId="0" borderId="0" xfId="1" applyFont="1"/>
    <xf numFmtId="0" fontId="4" fillId="0" borderId="29" xfId="1" applyFont="1" applyBorder="1"/>
    <xf numFmtId="0" fontId="3" fillId="0" borderId="30" xfId="1" applyFont="1" applyBorder="1"/>
    <xf numFmtId="4" fontId="3" fillId="0" borderId="10" xfId="1" applyNumberFormat="1" applyFont="1" applyFill="1" applyBorder="1"/>
    <xf numFmtId="4" fontId="3" fillId="0" borderId="16" xfId="1" applyNumberFormat="1" applyFont="1" applyFill="1" applyBorder="1"/>
    <xf numFmtId="4" fontId="4" fillId="0" borderId="16" xfId="1" applyNumberFormat="1" applyFont="1" applyFill="1" applyBorder="1"/>
    <xf numFmtId="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4" fontId="5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4" fontId="5" fillId="0" borderId="34" xfId="2" applyNumberFormat="1" applyFont="1" applyFill="1" applyBorder="1" applyAlignment="1">
      <alignment horizontal="right" wrapText="1"/>
    </xf>
    <xf numFmtId="4" fontId="3" fillId="0" borderId="35" xfId="1" applyNumberFormat="1" applyFont="1" applyFill="1" applyBorder="1"/>
    <xf numFmtId="4" fontId="4" fillId="0" borderId="35" xfId="1" applyNumberFormat="1" applyFont="1" applyFill="1" applyBorder="1"/>
    <xf numFmtId="4" fontId="3" fillId="0" borderId="36" xfId="1" applyNumberFormat="1" applyFont="1" applyFill="1" applyBorder="1"/>
    <xf numFmtId="0" fontId="14" fillId="0" borderId="0" xfId="1" applyFont="1"/>
    <xf numFmtId="0" fontId="14" fillId="0" borderId="0" xfId="1" applyFont="1" applyFill="1"/>
    <xf numFmtId="0" fontId="14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8" fillId="0" borderId="40" xfId="1" applyFont="1" applyBorder="1" applyAlignment="1">
      <alignment horizontal="center"/>
    </xf>
    <xf numFmtId="0" fontId="8" fillId="0" borderId="41" xfId="1" applyFont="1" applyFill="1" applyBorder="1" applyAlignment="1">
      <alignment horizontal="center"/>
    </xf>
    <xf numFmtId="0" fontId="8" fillId="0" borderId="23" xfId="1" applyFont="1" applyFill="1" applyBorder="1" applyAlignment="1">
      <alignment horizontal="center"/>
    </xf>
    <xf numFmtId="0" fontId="8" fillId="0" borderId="42" xfId="1" applyFont="1" applyBorder="1" applyAlignment="1">
      <alignment horizontal="center"/>
    </xf>
    <xf numFmtId="0" fontId="8" fillId="0" borderId="43" xfId="1" applyFont="1" applyFill="1" applyBorder="1" applyAlignment="1">
      <alignment horizontal="center"/>
    </xf>
    <xf numFmtId="0" fontId="8" fillId="0" borderId="44" xfId="1" applyFont="1" applyFill="1" applyBorder="1" applyAlignment="1">
      <alignment horizontal="center"/>
    </xf>
    <xf numFmtId="0" fontId="5" fillId="0" borderId="45" xfId="1" applyFont="1" applyBorder="1"/>
    <xf numFmtId="4" fontId="5" fillId="0" borderId="38" xfId="1" applyNumberFormat="1" applyFont="1" applyFill="1" applyBorder="1"/>
    <xf numFmtId="4" fontId="5" fillId="0" borderId="9" xfId="1" applyNumberFormat="1" applyFont="1" applyFill="1" applyBorder="1"/>
    <xf numFmtId="0" fontId="3" fillId="0" borderId="45" xfId="1" applyFont="1" applyBorder="1"/>
    <xf numFmtId="4" fontId="3" fillId="0" borderId="38" xfId="1" applyNumberFormat="1" applyFont="1" applyFill="1" applyBorder="1"/>
    <xf numFmtId="4" fontId="3" fillId="0" borderId="9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4" fontId="5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4" fontId="5" fillId="0" borderId="47" xfId="2" applyNumberFormat="1" applyFont="1" applyFill="1" applyBorder="1" applyAlignment="1">
      <alignment horizontal="right" wrapText="1"/>
    </xf>
    <xf numFmtId="4" fontId="3" fillId="0" borderId="48" xfId="1" applyNumberFormat="1" applyFont="1" applyFill="1" applyBorder="1"/>
    <xf numFmtId="0" fontId="1" fillId="0" borderId="0" xfId="1" applyAlignment="1">
      <alignment vertical="center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14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49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50" xfId="1" applyFont="1" applyBorder="1" applyAlignment="1">
      <alignment horizontal="center" vertical="center" wrapText="1"/>
    </xf>
    <xf numFmtId="0" fontId="2" fillId="0" borderId="37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38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0" fontId="1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esktop/bs&amp;buat_gr%20pr_min&amp;raion_31.03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03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 refreshError="1"/>
      <sheetData sheetId="1" refreshError="1"/>
      <sheetData sheetId="2" refreshError="1"/>
      <sheetData sheetId="3" refreshError="1">
        <row r="13">
          <cell r="O13">
            <v>1014</v>
          </cell>
          <cell r="P13">
            <v>1014</v>
          </cell>
        </row>
        <row r="14">
          <cell r="O14">
            <v>271.5</v>
          </cell>
          <cell r="P14">
            <v>260</v>
          </cell>
        </row>
      </sheetData>
      <sheetData sheetId="4" refreshError="1">
        <row r="11">
          <cell r="N11">
            <v>11968</v>
          </cell>
          <cell r="O11">
            <v>12214</v>
          </cell>
        </row>
        <row r="12">
          <cell r="N12">
            <v>114.5</v>
          </cell>
          <cell r="O12">
            <v>118</v>
          </cell>
        </row>
        <row r="13">
          <cell r="N13">
            <v>151</v>
          </cell>
          <cell r="O13">
            <v>151</v>
          </cell>
        </row>
        <row r="14">
          <cell r="N14">
            <v>659.75</v>
          </cell>
          <cell r="O14">
            <v>656</v>
          </cell>
        </row>
        <row r="15">
          <cell r="N15">
            <v>11.5</v>
          </cell>
          <cell r="O15">
            <v>12</v>
          </cell>
        </row>
        <row r="16">
          <cell r="N16">
            <v>572.75</v>
          </cell>
          <cell r="O16">
            <v>562</v>
          </cell>
        </row>
        <row r="17">
          <cell r="N17">
            <v>135.75</v>
          </cell>
          <cell r="O17">
            <v>109</v>
          </cell>
        </row>
        <row r="18">
          <cell r="N18">
            <v>10795.5</v>
          </cell>
          <cell r="O18">
            <v>10768</v>
          </cell>
        </row>
        <row r="19">
          <cell r="N19">
            <v>91323.5</v>
          </cell>
          <cell r="O19">
            <v>86878.5</v>
          </cell>
        </row>
        <row r="20">
          <cell r="N20">
            <v>8981</v>
          </cell>
          <cell r="O20">
            <v>9647</v>
          </cell>
        </row>
      </sheetData>
      <sheetData sheetId="5" refreshError="1">
        <row r="10">
          <cell r="T10">
            <v>8554.5</v>
          </cell>
          <cell r="U10">
            <v>8564</v>
          </cell>
        </row>
        <row r="11">
          <cell r="T11">
            <v>3699</v>
          </cell>
          <cell r="U11">
            <v>3721</v>
          </cell>
        </row>
        <row r="12">
          <cell r="T12">
            <v>22981.5</v>
          </cell>
          <cell r="U12">
            <v>22922</v>
          </cell>
        </row>
        <row r="13">
          <cell r="T13">
            <v>4956.25</v>
          </cell>
          <cell r="U13">
            <v>4986</v>
          </cell>
        </row>
        <row r="14">
          <cell r="T14">
            <v>686</v>
          </cell>
          <cell r="U14">
            <v>683</v>
          </cell>
        </row>
        <row r="15">
          <cell r="T15">
            <v>4455.25</v>
          </cell>
          <cell r="U15">
            <v>3966</v>
          </cell>
        </row>
        <row r="16">
          <cell r="T16">
            <v>1467.25</v>
          </cell>
          <cell r="U16">
            <v>1442</v>
          </cell>
        </row>
        <row r="17">
          <cell r="T17">
            <v>11523.15</v>
          </cell>
          <cell r="U17">
            <v>10065</v>
          </cell>
        </row>
        <row r="18">
          <cell r="T18">
            <v>2184.25</v>
          </cell>
          <cell r="U18">
            <v>2113.5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30637.4</v>
          </cell>
        </row>
        <row r="14">
          <cell r="F14">
            <v>12150.4</v>
          </cell>
        </row>
      </sheetData>
      <sheetData sheetId="4">
        <row r="11">
          <cell r="F11">
            <v>201051.11999999997</v>
          </cell>
        </row>
        <row r="12">
          <cell r="F12">
            <v>846.07</v>
          </cell>
        </row>
        <row r="13">
          <cell r="F13">
            <v>1239.8400000000001</v>
          </cell>
        </row>
        <row r="14">
          <cell r="F14">
            <v>16315.98</v>
          </cell>
        </row>
        <row r="15">
          <cell r="F15">
            <v>152.02000000000001</v>
          </cell>
        </row>
        <row r="16">
          <cell r="F16">
            <v>5353.5899999999992</v>
          </cell>
        </row>
        <row r="17">
          <cell r="F17">
            <v>2025.5299999999997</v>
          </cell>
        </row>
        <row r="18">
          <cell r="F18">
            <v>106202.30000000002</v>
          </cell>
        </row>
        <row r="19">
          <cell r="F19">
            <v>1246674.6099999996</v>
          </cell>
        </row>
        <row r="20">
          <cell r="F20">
            <v>109721.23</v>
          </cell>
        </row>
      </sheetData>
      <sheetData sheetId="5">
        <row r="10">
          <cell r="H10">
            <v>379415.57999999996</v>
          </cell>
          <cell r="I10">
            <v>18518.189999999999</v>
          </cell>
        </row>
        <row r="11">
          <cell r="H11">
            <v>72599.14</v>
          </cell>
          <cell r="I11">
            <v>0</v>
          </cell>
        </row>
        <row r="12">
          <cell r="H12">
            <v>669385.27</v>
          </cell>
          <cell r="I12">
            <v>6865.96</v>
          </cell>
        </row>
        <row r="13">
          <cell r="H13">
            <v>96191.15</v>
          </cell>
        </row>
        <row r="14">
          <cell r="H14">
            <v>12161.460000000001</v>
          </cell>
        </row>
        <row r="15">
          <cell r="H15">
            <v>88820.78</v>
          </cell>
        </row>
        <row r="16">
          <cell r="H16">
            <v>19895.88</v>
          </cell>
        </row>
        <row r="17">
          <cell r="H17">
            <v>187461.96000000002</v>
          </cell>
        </row>
        <row r="18">
          <cell r="H18">
            <v>36128.51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tabSelected="1" view="pageBreakPreview" zoomScale="90" zoomScaleNormal="100" zoomScaleSheetLayoutView="90" workbookViewId="0">
      <selection activeCell="L37" sqref="L37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2" style="3" customWidth="1"/>
    <col min="6" max="6" width="8.42578125" style="3" customWidth="1"/>
    <col min="7" max="7" width="7" style="3" customWidth="1"/>
    <col min="8" max="8" width="10.5703125" style="1" customWidth="1"/>
    <col min="9" max="9" width="10.7109375" style="1" customWidth="1"/>
    <col min="10" max="10" width="11.140625" style="1" customWidth="1"/>
    <col min="11" max="11" width="9.28515625" style="1" customWidth="1"/>
    <col min="12" max="12" width="7.5703125" style="1" customWidth="1"/>
    <col min="13" max="16384" width="9.140625" style="1"/>
  </cols>
  <sheetData>
    <row r="1" spans="1:12" ht="15" customHeight="1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ht="15.75" customHeight="1">
      <c r="A2" s="71" t="s">
        <v>13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ht="15.75">
      <c r="A3" s="71" t="s">
        <v>12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5" spans="1:12" ht="15.75">
      <c r="A5" s="73" t="s">
        <v>14</v>
      </c>
      <c r="B5" s="76" t="s">
        <v>15</v>
      </c>
      <c r="C5" s="79" t="s">
        <v>23</v>
      </c>
      <c r="D5" s="80"/>
      <c r="E5" s="80"/>
      <c r="F5" s="80"/>
      <c r="G5" s="80"/>
      <c r="H5" s="80"/>
      <c r="I5" s="80"/>
      <c r="J5" s="80"/>
      <c r="K5" s="80"/>
      <c r="L5" s="81"/>
    </row>
    <row r="6" spans="1:12" ht="15.75" customHeight="1">
      <c r="A6" s="74"/>
      <c r="B6" s="77"/>
      <c r="C6" s="82" t="s">
        <v>16</v>
      </c>
      <c r="D6" s="83"/>
      <c r="E6" s="83"/>
      <c r="F6" s="83"/>
      <c r="G6" s="84"/>
      <c r="H6" s="82" t="s">
        <v>17</v>
      </c>
      <c r="I6" s="83"/>
      <c r="J6" s="83"/>
      <c r="K6" s="83"/>
      <c r="L6" s="85"/>
    </row>
    <row r="7" spans="1:12" s="7" customFormat="1">
      <c r="A7" s="75"/>
      <c r="B7" s="78"/>
      <c r="C7" s="70" t="s">
        <v>18</v>
      </c>
      <c r="D7" s="50" t="s">
        <v>19</v>
      </c>
      <c r="E7" s="50" t="s">
        <v>20</v>
      </c>
      <c r="F7" s="50" t="s">
        <v>21</v>
      </c>
      <c r="G7" s="51" t="s">
        <v>22</v>
      </c>
      <c r="H7" s="70" t="s">
        <v>18</v>
      </c>
      <c r="I7" s="50" t="s">
        <v>19</v>
      </c>
      <c r="J7" s="50" t="s">
        <v>20</v>
      </c>
      <c r="K7" s="50" t="s">
        <v>21</v>
      </c>
      <c r="L7" s="51" t="s">
        <v>22</v>
      </c>
    </row>
    <row r="8" spans="1:12" s="15" customFormat="1" ht="9.75">
      <c r="A8" s="8">
        <v>1</v>
      </c>
      <c r="B8" s="52">
        <v>2</v>
      </c>
      <c r="C8" s="10">
        <v>3</v>
      </c>
      <c r="D8" s="13">
        <v>4</v>
      </c>
      <c r="E8" s="13">
        <v>5</v>
      </c>
      <c r="F8" s="13">
        <v>6</v>
      </c>
      <c r="G8" s="53">
        <v>7</v>
      </c>
      <c r="H8" s="10">
        <v>8</v>
      </c>
      <c r="I8" s="13">
        <v>9</v>
      </c>
      <c r="J8" s="13">
        <v>10</v>
      </c>
      <c r="K8" s="13">
        <v>11</v>
      </c>
      <c r="L8" s="54">
        <v>12</v>
      </c>
    </row>
    <row r="9" spans="1:12" s="15" customFormat="1" ht="9.75">
      <c r="A9" s="16"/>
      <c r="B9" s="55"/>
      <c r="C9" s="56"/>
      <c r="D9" s="19"/>
      <c r="E9" s="19"/>
      <c r="F9" s="19"/>
      <c r="G9" s="57"/>
      <c r="H9" s="56"/>
      <c r="I9" s="19"/>
      <c r="J9" s="19"/>
      <c r="K9" s="19"/>
      <c r="L9" s="21"/>
    </row>
    <row r="10" spans="1:12" s="28" customFormat="1">
      <c r="A10" s="22" t="s">
        <v>24</v>
      </c>
      <c r="B10" s="58"/>
      <c r="C10" s="59">
        <f>D10+E10+F10+G10</f>
        <v>186505.9</v>
      </c>
      <c r="D10" s="25">
        <f>SUM(D12:D21)</f>
        <v>60507.15</v>
      </c>
      <c r="E10" s="25">
        <f>SUM(E12:E21)</f>
        <v>124713.25</v>
      </c>
      <c r="F10" s="25">
        <f>[1]BPN!O13</f>
        <v>1014</v>
      </c>
      <c r="G10" s="60">
        <f>[1]BPN!O14</f>
        <v>271.5</v>
      </c>
      <c r="H10" s="59">
        <f>I10+J10+K10+L10</f>
        <v>180852</v>
      </c>
      <c r="I10" s="25">
        <f>SUM(I12:I21)</f>
        <v>58462.5</v>
      </c>
      <c r="J10" s="25">
        <f t="shared" ref="J10" si="0">SUM(J12:J21)</f>
        <v>121115.5</v>
      </c>
      <c r="K10" s="25">
        <f>[1]BPN!P13</f>
        <v>1014</v>
      </c>
      <c r="L10" s="27">
        <f>[1]BPN!P14</f>
        <v>260</v>
      </c>
    </row>
    <row r="11" spans="1:12" s="35" customFormat="1">
      <c r="A11" s="29" t="s">
        <v>25</v>
      </c>
      <c r="B11" s="61"/>
      <c r="C11" s="62"/>
      <c r="D11" s="32"/>
      <c r="E11" s="32"/>
      <c r="F11" s="32"/>
      <c r="G11" s="63"/>
      <c r="H11" s="62"/>
      <c r="I11" s="32"/>
      <c r="J11" s="32"/>
      <c r="K11" s="32"/>
      <c r="L11" s="34"/>
    </row>
    <row r="12" spans="1:12">
      <c r="A12" s="36" t="s">
        <v>26</v>
      </c>
      <c r="B12" s="64" t="s">
        <v>1</v>
      </c>
      <c r="C12" s="65">
        <f>D12+E12</f>
        <v>20522.5</v>
      </c>
      <c r="D12" s="32">
        <f>[1]bs!T10</f>
        <v>8554.5</v>
      </c>
      <c r="E12" s="32">
        <f>[1]buat!N11</f>
        <v>11968</v>
      </c>
      <c r="F12" s="32"/>
      <c r="G12" s="63"/>
      <c r="H12" s="65">
        <f>I12+J12</f>
        <v>20778</v>
      </c>
      <c r="I12" s="32">
        <f>[1]bs!U10</f>
        <v>8564</v>
      </c>
      <c r="J12" s="32">
        <f>[1]buat!O11</f>
        <v>12214</v>
      </c>
      <c r="K12" s="32"/>
      <c r="L12" s="34"/>
    </row>
    <row r="13" spans="1:12">
      <c r="A13" s="36" t="s">
        <v>27</v>
      </c>
      <c r="B13" s="64" t="s">
        <v>2</v>
      </c>
      <c r="C13" s="65">
        <f t="shared" ref="C13:C21" si="1">D13+E13</f>
        <v>3813.5</v>
      </c>
      <c r="D13" s="32">
        <f>[1]bs!T11</f>
        <v>3699</v>
      </c>
      <c r="E13" s="32">
        <f>[1]buat!N12</f>
        <v>114.5</v>
      </c>
      <c r="F13" s="32"/>
      <c r="G13" s="63"/>
      <c r="H13" s="65">
        <f t="shared" ref="H13:H21" si="2">I13+J13</f>
        <v>3839</v>
      </c>
      <c r="I13" s="32">
        <f>[1]bs!U11</f>
        <v>3721</v>
      </c>
      <c r="J13" s="32">
        <f>[1]buat!O12</f>
        <v>118</v>
      </c>
      <c r="K13" s="32"/>
      <c r="L13" s="34"/>
    </row>
    <row r="14" spans="1:12">
      <c r="A14" s="36" t="s">
        <v>28</v>
      </c>
      <c r="B14" s="64" t="s">
        <v>3</v>
      </c>
      <c r="C14" s="65">
        <f t="shared" si="1"/>
        <v>23132.5</v>
      </c>
      <c r="D14" s="32">
        <f>[1]bs!T12</f>
        <v>22981.5</v>
      </c>
      <c r="E14" s="32">
        <f>[1]buat!N13</f>
        <v>151</v>
      </c>
      <c r="F14" s="32"/>
      <c r="G14" s="63"/>
      <c r="H14" s="65">
        <f t="shared" si="2"/>
        <v>23073</v>
      </c>
      <c r="I14" s="32">
        <f>[1]bs!U12</f>
        <v>22922</v>
      </c>
      <c r="J14" s="32">
        <f>[1]buat!O13</f>
        <v>151</v>
      </c>
      <c r="K14" s="32"/>
      <c r="L14" s="34"/>
    </row>
    <row r="15" spans="1:12">
      <c r="A15" s="36" t="s">
        <v>29</v>
      </c>
      <c r="B15" s="64" t="s">
        <v>4</v>
      </c>
      <c r="C15" s="65">
        <f t="shared" si="1"/>
        <v>5616</v>
      </c>
      <c r="D15" s="32">
        <f>[1]bs!T13</f>
        <v>4956.25</v>
      </c>
      <c r="E15" s="32">
        <f>[1]buat!N14</f>
        <v>659.75</v>
      </c>
      <c r="F15" s="32"/>
      <c r="G15" s="63"/>
      <c r="H15" s="65">
        <f t="shared" si="2"/>
        <v>5642</v>
      </c>
      <c r="I15" s="32">
        <f>[1]bs!U13</f>
        <v>4986</v>
      </c>
      <c r="J15" s="32">
        <f>[1]buat!O14</f>
        <v>656</v>
      </c>
      <c r="K15" s="32"/>
      <c r="L15" s="34"/>
    </row>
    <row r="16" spans="1:12">
      <c r="A16" s="36" t="s">
        <v>30</v>
      </c>
      <c r="B16" s="64" t="s">
        <v>5</v>
      </c>
      <c r="C16" s="65">
        <f t="shared" si="1"/>
        <v>697.5</v>
      </c>
      <c r="D16" s="32">
        <f>[1]bs!T14</f>
        <v>686</v>
      </c>
      <c r="E16" s="32">
        <f>[1]buat!N15</f>
        <v>11.5</v>
      </c>
      <c r="F16" s="32"/>
      <c r="G16" s="63"/>
      <c r="H16" s="65">
        <f t="shared" si="2"/>
        <v>695</v>
      </c>
      <c r="I16" s="32">
        <f>[1]bs!U14</f>
        <v>683</v>
      </c>
      <c r="J16" s="32">
        <f>[1]buat!O15</f>
        <v>12</v>
      </c>
      <c r="K16" s="32"/>
      <c r="L16" s="34"/>
    </row>
    <row r="17" spans="1:12">
      <c r="A17" s="36" t="s">
        <v>31</v>
      </c>
      <c r="B17" s="64" t="s">
        <v>6</v>
      </c>
      <c r="C17" s="65">
        <f t="shared" si="1"/>
        <v>572.75</v>
      </c>
      <c r="D17" s="32"/>
      <c r="E17" s="32">
        <f>[1]buat!N16</f>
        <v>572.75</v>
      </c>
      <c r="F17" s="32"/>
      <c r="G17" s="63"/>
      <c r="H17" s="65">
        <f t="shared" si="2"/>
        <v>562</v>
      </c>
      <c r="I17" s="32">
        <v>0</v>
      </c>
      <c r="J17" s="32">
        <f>[1]buat!O16</f>
        <v>562</v>
      </c>
      <c r="K17" s="32"/>
      <c r="L17" s="34"/>
    </row>
    <row r="18" spans="1:12">
      <c r="A18" s="36" t="s">
        <v>32</v>
      </c>
      <c r="B18" s="64" t="s">
        <v>7</v>
      </c>
      <c r="C18" s="65">
        <f t="shared" si="1"/>
        <v>4591</v>
      </c>
      <c r="D18" s="32">
        <f>[1]bs!T15</f>
        <v>4455.25</v>
      </c>
      <c r="E18" s="32">
        <f>[1]buat!N17</f>
        <v>135.75</v>
      </c>
      <c r="F18" s="32"/>
      <c r="G18" s="63"/>
      <c r="H18" s="65">
        <f t="shared" si="2"/>
        <v>4075</v>
      </c>
      <c r="I18" s="32">
        <f>[1]bs!U15</f>
        <v>3966</v>
      </c>
      <c r="J18" s="32">
        <f>[1]buat!O17</f>
        <v>109</v>
      </c>
      <c r="K18" s="32"/>
      <c r="L18" s="34"/>
    </row>
    <row r="19" spans="1:12">
      <c r="A19" s="36" t="s">
        <v>33</v>
      </c>
      <c r="B19" s="64" t="s">
        <v>8</v>
      </c>
      <c r="C19" s="65">
        <f t="shared" si="1"/>
        <v>12262.75</v>
      </c>
      <c r="D19" s="32">
        <f>[1]bs!T16</f>
        <v>1467.25</v>
      </c>
      <c r="E19" s="32">
        <f>[1]buat!N18</f>
        <v>10795.5</v>
      </c>
      <c r="F19" s="32"/>
      <c r="G19" s="63"/>
      <c r="H19" s="65">
        <f t="shared" si="2"/>
        <v>12210</v>
      </c>
      <c r="I19" s="32">
        <f>[1]bs!U16</f>
        <v>1442</v>
      </c>
      <c r="J19" s="32">
        <f>[1]buat!O18</f>
        <v>10768</v>
      </c>
      <c r="K19" s="32"/>
      <c r="L19" s="34"/>
    </row>
    <row r="20" spans="1:12">
      <c r="A20" s="36" t="s">
        <v>34</v>
      </c>
      <c r="B20" s="64" t="s">
        <v>9</v>
      </c>
      <c r="C20" s="65">
        <f t="shared" si="1"/>
        <v>102846.65</v>
      </c>
      <c r="D20" s="32">
        <f>[1]bs!T17</f>
        <v>11523.15</v>
      </c>
      <c r="E20" s="32">
        <f>[1]buat!N19</f>
        <v>91323.5</v>
      </c>
      <c r="F20" s="32"/>
      <c r="G20" s="63"/>
      <c r="H20" s="65">
        <f t="shared" si="2"/>
        <v>96943.5</v>
      </c>
      <c r="I20" s="32">
        <f>[1]bs!U17</f>
        <v>10065</v>
      </c>
      <c r="J20" s="32">
        <f>[1]buat!O19</f>
        <v>86878.5</v>
      </c>
      <c r="K20" s="32"/>
      <c r="L20" s="34"/>
    </row>
    <row r="21" spans="1:12">
      <c r="A21" s="39" t="s">
        <v>35</v>
      </c>
      <c r="B21" s="66" t="s">
        <v>10</v>
      </c>
      <c r="C21" s="67">
        <f t="shared" si="1"/>
        <v>11165.25</v>
      </c>
      <c r="D21" s="42">
        <f>[1]bs!T18</f>
        <v>2184.25</v>
      </c>
      <c r="E21" s="42">
        <f>[1]buat!N20</f>
        <v>8981</v>
      </c>
      <c r="F21" s="42"/>
      <c r="G21" s="68"/>
      <c r="H21" s="67">
        <f t="shared" si="2"/>
        <v>11760.5</v>
      </c>
      <c r="I21" s="42">
        <f>[1]bs!U18</f>
        <v>2113.5</v>
      </c>
      <c r="J21" s="42">
        <f>[1]buat!O20</f>
        <v>9647</v>
      </c>
      <c r="K21" s="42"/>
      <c r="L21" s="44"/>
    </row>
    <row r="22" spans="1:12">
      <c r="A22" s="45" t="s">
        <v>36</v>
      </c>
      <c r="B22" s="45"/>
      <c r="C22" s="46"/>
      <c r="D22" s="46"/>
      <c r="E22" s="47"/>
      <c r="F22" s="47"/>
      <c r="G22" s="47"/>
    </row>
    <row r="23" spans="1:12" s="69" customFormat="1" ht="12.75" customHeight="1">
      <c r="A23" s="45" t="s">
        <v>37</v>
      </c>
      <c r="B23" s="45"/>
      <c r="C23" s="46"/>
      <c r="D23" s="46"/>
      <c r="E23" s="47"/>
      <c r="F23" s="47"/>
      <c r="G23" s="47"/>
      <c r="H23" s="1"/>
      <c r="I23" s="1"/>
      <c r="J23" s="1"/>
      <c r="K23" s="1"/>
      <c r="L23" s="1"/>
    </row>
    <row r="24" spans="1:12" s="69" customFormat="1" ht="12.75" customHeight="1">
      <c r="A24" s="72" t="s">
        <v>38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</row>
    <row r="25" spans="1:12" s="3" customFormat="1" ht="12">
      <c r="A25" s="2"/>
      <c r="B25" s="2"/>
      <c r="E25" s="49"/>
      <c r="F25" s="49"/>
      <c r="G25" s="49"/>
    </row>
  </sheetData>
  <mergeCells count="9">
    <mergeCell ref="A1:L1"/>
    <mergeCell ref="A2:L2"/>
    <mergeCell ref="A24:L24"/>
    <mergeCell ref="A3:L3"/>
    <mergeCell ref="A5:A7"/>
    <mergeCell ref="B5:B7"/>
    <mergeCell ref="C5:L5"/>
    <mergeCell ref="C6:G6"/>
    <mergeCell ref="H6:L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4"/>
  <sheetViews>
    <sheetView showZeros="0" view="pageBreakPreview" zoomScale="80" zoomScaleSheetLayoutView="8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H40" sqref="H40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4" customWidth="1"/>
    <col min="6" max="6" width="13.140625" style="3" customWidth="1"/>
    <col min="7" max="7" width="10.85546875" style="3" customWidth="1"/>
    <col min="8" max="8" width="10" style="3" customWidth="1"/>
    <col min="9" max="16384" width="9.140625" style="1"/>
  </cols>
  <sheetData>
    <row r="1" spans="1:8" ht="15.75" customHeight="1">
      <c r="A1" s="71" t="s">
        <v>11</v>
      </c>
      <c r="B1" s="71"/>
      <c r="C1" s="71"/>
      <c r="D1" s="71"/>
      <c r="E1" s="71"/>
      <c r="F1" s="71"/>
      <c r="G1" s="71"/>
      <c r="H1" s="71"/>
    </row>
    <row r="2" spans="1:8" ht="15.75">
      <c r="A2" s="71" t="s">
        <v>12</v>
      </c>
      <c r="B2" s="71"/>
      <c r="C2" s="71"/>
      <c r="D2" s="71"/>
      <c r="E2" s="71"/>
      <c r="F2" s="71"/>
      <c r="G2" s="71"/>
      <c r="H2" s="71"/>
    </row>
    <row r="3" spans="1:8">
      <c r="H3" s="3" t="s">
        <v>0</v>
      </c>
    </row>
    <row r="4" spans="1:8" ht="25.5" customHeight="1">
      <c r="A4" s="73" t="s">
        <v>14</v>
      </c>
      <c r="B4" s="87" t="s">
        <v>15</v>
      </c>
      <c r="C4" s="90" t="s">
        <v>23</v>
      </c>
      <c r="D4" s="80"/>
      <c r="E4" s="80"/>
      <c r="F4" s="80"/>
      <c r="G4" s="80"/>
      <c r="H4" s="81"/>
    </row>
    <row r="5" spans="1:8" ht="25.5" customHeight="1">
      <c r="A5" s="74"/>
      <c r="B5" s="88"/>
      <c r="C5" s="91" t="s">
        <v>18</v>
      </c>
      <c r="D5" s="93" t="s">
        <v>19</v>
      </c>
      <c r="E5" s="94"/>
      <c r="F5" s="95" t="s">
        <v>20</v>
      </c>
      <c r="G5" s="95" t="s">
        <v>21</v>
      </c>
      <c r="H5" s="97" t="s">
        <v>22</v>
      </c>
    </row>
    <row r="6" spans="1:8" s="7" customFormat="1" ht="43.5" customHeight="1">
      <c r="A6" s="75"/>
      <c r="B6" s="89"/>
      <c r="C6" s="92"/>
      <c r="D6" s="5" t="s">
        <v>39</v>
      </c>
      <c r="E6" s="6" t="s">
        <v>40</v>
      </c>
      <c r="F6" s="96"/>
      <c r="G6" s="96"/>
      <c r="H6" s="98"/>
    </row>
    <row r="7" spans="1:8" s="15" customFormat="1" ht="9.75">
      <c r="A7" s="8">
        <v>1</v>
      </c>
      <c r="B7" s="9">
        <v>2</v>
      </c>
      <c r="C7" s="10">
        <v>3</v>
      </c>
      <c r="D7" s="11">
        <v>4</v>
      </c>
      <c r="E7" s="12">
        <v>5</v>
      </c>
      <c r="F7" s="13">
        <v>6</v>
      </c>
      <c r="G7" s="11">
        <v>7</v>
      </c>
      <c r="H7" s="14">
        <v>8</v>
      </c>
    </row>
    <row r="8" spans="1:8" s="15" customFormat="1" ht="9.75">
      <c r="A8" s="16"/>
      <c r="B8" s="17"/>
      <c r="C8" s="18"/>
      <c r="D8" s="19"/>
      <c r="E8" s="20"/>
      <c r="F8" s="19"/>
      <c r="G8" s="19"/>
      <c r="H8" s="21"/>
    </row>
    <row r="9" spans="1:8" s="28" customFormat="1">
      <c r="A9" s="22" t="s">
        <v>24</v>
      </c>
      <c r="B9" s="23"/>
      <c r="C9" s="24">
        <f>D9+F9+G9+H9</f>
        <v>3294429.8199999994</v>
      </c>
      <c r="D9" s="25">
        <f>SUM(D11:D20)</f>
        <v>1562059.7299999997</v>
      </c>
      <c r="E9" s="26">
        <f>SUM(E11:E20)</f>
        <v>25384.149999999998</v>
      </c>
      <c r="F9" s="25">
        <f t="shared" ref="F9" si="0">SUM(F11:F20)</f>
        <v>1689582.2899999996</v>
      </c>
      <c r="G9" s="25">
        <f>[2]BPN!F13</f>
        <v>30637.4</v>
      </c>
      <c r="H9" s="27">
        <f>[2]BPN!F14</f>
        <v>12150.4</v>
      </c>
    </row>
    <row r="10" spans="1:8" s="35" customFormat="1" ht="10.5" customHeight="1">
      <c r="A10" s="29" t="s">
        <v>25</v>
      </c>
      <c r="B10" s="30"/>
      <c r="C10" s="31"/>
      <c r="D10" s="32"/>
      <c r="E10" s="33"/>
      <c r="F10" s="32"/>
      <c r="G10" s="32"/>
      <c r="H10" s="34"/>
    </row>
    <row r="11" spans="1:8">
      <c r="A11" s="36" t="s">
        <v>26</v>
      </c>
      <c r="B11" s="37" t="s">
        <v>1</v>
      </c>
      <c r="C11" s="38">
        <f>D11+F11</f>
        <v>580466.69999999995</v>
      </c>
      <c r="D11" s="32">
        <f>[2]bs!H10</f>
        <v>379415.57999999996</v>
      </c>
      <c r="E11" s="33">
        <f>[2]bs!I10</f>
        <v>18518.189999999999</v>
      </c>
      <c r="F11" s="32">
        <f>[2]buat!F11</f>
        <v>201051.11999999997</v>
      </c>
      <c r="G11" s="32"/>
      <c r="H11" s="34"/>
    </row>
    <row r="12" spans="1:8">
      <c r="A12" s="36" t="s">
        <v>27</v>
      </c>
      <c r="B12" s="37" t="s">
        <v>2</v>
      </c>
      <c r="C12" s="38">
        <f t="shared" ref="C12:C20" si="1">D12+F12</f>
        <v>73445.210000000006</v>
      </c>
      <c r="D12" s="32">
        <f>[2]bs!H11</f>
        <v>72599.14</v>
      </c>
      <c r="E12" s="33">
        <f>[2]bs!I11</f>
        <v>0</v>
      </c>
      <c r="F12" s="32">
        <f>[2]buat!F12</f>
        <v>846.07</v>
      </c>
      <c r="G12" s="32"/>
      <c r="H12" s="34"/>
    </row>
    <row r="13" spans="1:8">
      <c r="A13" s="36" t="s">
        <v>28</v>
      </c>
      <c r="B13" s="37" t="s">
        <v>3</v>
      </c>
      <c r="C13" s="38">
        <f t="shared" si="1"/>
        <v>670625.11</v>
      </c>
      <c r="D13" s="32">
        <f>[2]bs!H12</f>
        <v>669385.27</v>
      </c>
      <c r="E13" s="33">
        <f>[2]bs!I12</f>
        <v>6865.96</v>
      </c>
      <c r="F13" s="32">
        <f>[2]buat!F13</f>
        <v>1239.8400000000001</v>
      </c>
      <c r="G13" s="32"/>
      <c r="H13" s="34"/>
    </row>
    <row r="14" spans="1:8">
      <c r="A14" s="36" t="s">
        <v>29</v>
      </c>
      <c r="B14" s="37" t="s">
        <v>4</v>
      </c>
      <c r="C14" s="38">
        <f t="shared" si="1"/>
        <v>112507.12999999999</v>
      </c>
      <c r="D14" s="32">
        <f>[2]bs!H13</f>
        <v>96191.15</v>
      </c>
      <c r="E14" s="33"/>
      <c r="F14" s="32">
        <f>[2]buat!F14</f>
        <v>16315.98</v>
      </c>
      <c r="G14" s="32"/>
      <c r="H14" s="34"/>
    </row>
    <row r="15" spans="1:8">
      <c r="A15" s="36" t="s">
        <v>30</v>
      </c>
      <c r="B15" s="37" t="s">
        <v>5</v>
      </c>
      <c r="C15" s="38">
        <f t="shared" si="1"/>
        <v>12313.480000000001</v>
      </c>
      <c r="D15" s="32">
        <f>[2]bs!H14</f>
        <v>12161.460000000001</v>
      </c>
      <c r="E15" s="33"/>
      <c r="F15" s="32">
        <f>[2]buat!F15</f>
        <v>152.02000000000001</v>
      </c>
      <c r="G15" s="32"/>
      <c r="H15" s="34"/>
    </row>
    <row r="16" spans="1:8" ht="25.15" customHeight="1">
      <c r="A16" s="36" t="s">
        <v>31</v>
      </c>
      <c r="B16" s="37" t="s">
        <v>6</v>
      </c>
      <c r="C16" s="38">
        <f t="shared" si="1"/>
        <v>5353.5899999999992</v>
      </c>
      <c r="D16" s="32"/>
      <c r="E16" s="33"/>
      <c r="F16" s="32">
        <f>[2]buat!F16</f>
        <v>5353.5899999999992</v>
      </c>
      <c r="G16" s="32"/>
      <c r="H16" s="34"/>
    </row>
    <row r="17" spans="1:12">
      <c r="A17" s="36" t="s">
        <v>32</v>
      </c>
      <c r="B17" s="37" t="s">
        <v>7</v>
      </c>
      <c r="C17" s="38">
        <f t="shared" si="1"/>
        <v>90846.31</v>
      </c>
      <c r="D17" s="32">
        <f>[2]bs!H15</f>
        <v>88820.78</v>
      </c>
      <c r="E17" s="33"/>
      <c r="F17" s="32">
        <f>[2]buat!F17</f>
        <v>2025.5299999999997</v>
      </c>
      <c r="G17" s="32"/>
      <c r="H17" s="34"/>
    </row>
    <row r="18" spans="1:12">
      <c r="A18" s="36" t="s">
        <v>33</v>
      </c>
      <c r="B18" s="37" t="s">
        <v>8</v>
      </c>
      <c r="C18" s="38">
        <f t="shared" si="1"/>
        <v>126098.18000000002</v>
      </c>
      <c r="D18" s="32">
        <f>[2]bs!H16</f>
        <v>19895.88</v>
      </c>
      <c r="E18" s="33"/>
      <c r="F18" s="32">
        <f>[2]buat!F18</f>
        <v>106202.30000000002</v>
      </c>
      <c r="G18" s="32"/>
      <c r="H18" s="34"/>
    </row>
    <row r="19" spans="1:12">
      <c r="A19" s="36" t="s">
        <v>34</v>
      </c>
      <c r="B19" s="37" t="s">
        <v>9</v>
      </c>
      <c r="C19" s="38">
        <f t="shared" si="1"/>
        <v>1434136.5699999996</v>
      </c>
      <c r="D19" s="32">
        <f>[2]bs!H17</f>
        <v>187461.96000000002</v>
      </c>
      <c r="E19" s="33"/>
      <c r="F19" s="32">
        <f>[2]buat!F19</f>
        <v>1246674.6099999996</v>
      </c>
      <c r="G19" s="32"/>
      <c r="H19" s="34"/>
    </row>
    <row r="20" spans="1:12">
      <c r="A20" s="39" t="s">
        <v>35</v>
      </c>
      <c r="B20" s="40" t="s">
        <v>10</v>
      </c>
      <c r="C20" s="41">
        <f t="shared" si="1"/>
        <v>145849.74</v>
      </c>
      <c r="D20" s="42">
        <f>[2]bs!H18</f>
        <v>36128.51</v>
      </c>
      <c r="E20" s="43"/>
      <c r="F20" s="42">
        <f>[2]buat!F20</f>
        <v>109721.23</v>
      </c>
      <c r="G20" s="42"/>
      <c r="H20" s="44"/>
    </row>
    <row r="21" spans="1:12">
      <c r="A21" s="45" t="s">
        <v>36</v>
      </c>
      <c r="B21" s="45"/>
      <c r="C21" s="46"/>
      <c r="D21" s="46"/>
      <c r="E21" s="47"/>
      <c r="F21" s="47"/>
      <c r="G21" s="47"/>
      <c r="H21" s="1"/>
    </row>
    <row r="22" spans="1:12" s="48" customFormat="1" ht="30.75" customHeight="1">
      <c r="A22" s="86" t="s">
        <v>37</v>
      </c>
      <c r="B22" s="86"/>
      <c r="C22" s="86"/>
      <c r="D22" s="86"/>
      <c r="E22" s="86"/>
      <c r="F22" s="86"/>
      <c r="G22" s="86"/>
      <c r="H22" s="86"/>
      <c r="I22" s="1"/>
      <c r="J22" s="1"/>
      <c r="K22" s="1"/>
      <c r="L22" s="1"/>
    </row>
    <row r="23" spans="1:12" s="48" customFormat="1" ht="27.75" customHeight="1">
      <c r="A23" s="72" t="s">
        <v>38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</row>
    <row r="24" spans="1:12" s="3" customFormat="1" ht="12">
      <c r="A24" s="2"/>
      <c r="B24" s="2"/>
      <c r="E24" s="4"/>
      <c r="F24" s="49"/>
      <c r="G24" s="49"/>
      <c r="H24" s="49"/>
    </row>
  </sheetData>
  <mergeCells count="12">
    <mergeCell ref="A23:L23"/>
    <mergeCell ref="A22:H22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Nr.unități de personal</vt:lpstr>
      <vt:lpstr>Cheltuieli de personal</vt:lpstr>
      <vt:lpstr>'Cheltuieli de personal'!Print_Area</vt:lpstr>
      <vt:lpstr>'Nr.unități de personal'!Print_Area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cp:lastPrinted>2018-05-14T11:47:16Z</cp:lastPrinted>
  <dcterms:created xsi:type="dcterms:W3CDTF">2018-04-20T08:10:17Z</dcterms:created>
  <dcterms:modified xsi:type="dcterms:W3CDTF">2018-05-14T12:00:14Z</dcterms:modified>
</cp:coreProperties>
</file>