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pentru publicare\"/>
    </mc:Choice>
  </mc:AlternateContent>
  <bookViews>
    <workbookView xWindow="0" yWindow="0" windowWidth="28800" windowHeight="11400"/>
  </bookViews>
  <sheets>
    <sheet name="expenditures" sheetId="1" r:id="rId1"/>
    <sheet name="staff" sheetId="2" r:id="rId2"/>
  </sheets>
  <externalReferences>
    <externalReference r:id="rId3"/>
  </externalReferences>
  <definedNames>
    <definedName name="_xlnm.Print_Area" localSheetId="0">expenditures!$A$1:$J$26</definedName>
    <definedName name="_xlnm.Print_Area" localSheetId="1">staff!$A$1:$M$25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D21" i="1"/>
  <c r="F20" i="1"/>
  <c r="E20" i="1"/>
  <c r="D20" i="1"/>
  <c r="C20" i="1" s="1"/>
  <c r="F19" i="1"/>
  <c r="D19" i="1"/>
  <c r="F18" i="1"/>
  <c r="E18" i="1"/>
  <c r="D18" i="1"/>
  <c r="F17" i="1"/>
  <c r="C17" i="1" s="1"/>
  <c r="F16" i="1"/>
  <c r="D16" i="1"/>
  <c r="F15" i="1"/>
  <c r="D15" i="1"/>
  <c r="F14" i="1"/>
  <c r="E14" i="1"/>
  <c r="D14" i="1"/>
  <c r="F13" i="1"/>
  <c r="E13" i="1"/>
  <c r="D13" i="1"/>
  <c r="C13" i="1" s="1"/>
  <c r="F12" i="1"/>
  <c r="E12" i="1"/>
  <c r="D12" i="1"/>
  <c r="H10" i="1"/>
  <c r="G10" i="1"/>
  <c r="C12" i="1" l="1"/>
  <c r="C21" i="1"/>
  <c r="D10" i="1"/>
  <c r="F10" i="1"/>
  <c r="C18" i="1"/>
  <c r="C14" i="1"/>
  <c r="E10" i="1"/>
  <c r="C16" i="1"/>
  <c r="C19" i="1"/>
  <c r="C15" i="1"/>
  <c r="C10" i="1" l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<sst xmlns="http://schemas.openxmlformats.org/spreadsheetml/2006/main" count="78" uniqueCount="40">
  <si>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</si>
  <si>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</si>
  <si>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</si>
  <si>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</si>
  <si>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</si>
  <si>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</si>
  <si>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</si>
  <si>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</si>
  <si>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</si>
  <si>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</si>
  <si>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</si>
  <si>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</si>
  <si>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</si>
  <si>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</si>
  <si>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</si>
  <si>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</si>
  <si>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</si>
  <si>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</si>
  <si>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</si>
  <si>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</si>
  <si>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</si>
  <si>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thousands of lei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</si>
  <si>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</si>
  <si>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</si>
  <si>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</si>
  <si>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</si>
  <si>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</si>
  <si>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</si>
  <si>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</si>
  <si>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</si>
  <si>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</si>
  <si>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</si>
  <si>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</si>
  <si>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</si>
  <si>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</si>
  <si>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</si>
  <si>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Execution at 30.11.2019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</si>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</sst>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8">
    <font>
      <sz val="11"/>
      <color theme="1"/>
      <name val="Calibri"/>
      <family val="2"/>
      <charset val="238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9"/>
      <name val="Cambria"/>
      <family val="1"/>
    </font>
    <font>
      <b/>
      <sz val="12"/>
      <name val="Cambria"/>
      <family val="1"/>
    </font>
    <font>
      <b/>
      <sz val="9"/>
      <name val="Cambria"/>
      <family val="1"/>
    </font>
    <font>
      <sz val="8"/>
      <name val="Cambria"/>
      <family val="1"/>
    </font>
    <font>
      <i/>
      <sz val="8"/>
      <name val="Cambria"/>
      <family val="1"/>
    </font>
    <font>
      <i/>
      <sz val="9"/>
      <name val="Cambria"/>
      <family val="1"/>
    </font>
    <font>
      <sz val="10"/>
      <name val="Cambria"/>
      <family val="1"/>
    </font>
    <font>
      <i/>
      <sz val="10"/>
      <name val="Cambria"/>
      <family val="1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26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7" fillId="0" borderId="19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7" fillId="0" borderId="21" xfId="1" applyFont="1" applyFill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7" fillId="0" borderId="22" xfId="1" applyFont="1" applyFill="1" applyBorder="1" applyAlignment="1">
      <alignment horizontal="center"/>
    </xf>
    <xf numFmtId="0" fontId="7" fillId="0" borderId="23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7" fillId="0" borderId="24" xfId="1" applyFont="1" applyBorder="1" applyAlignment="1">
      <alignment horizontal="center"/>
    </xf>
    <xf numFmtId="0" fontId="7" fillId="0" borderId="25" xfId="1" applyFont="1" applyBorder="1" applyAlignment="1">
      <alignment horizontal="center"/>
    </xf>
    <xf numFmtId="0" fontId="7" fillId="0" borderId="26" xfId="1" applyFont="1" applyFill="1" applyBorder="1" applyAlignment="1">
      <alignment horizontal="center"/>
    </xf>
    <xf numFmtId="0" fontId="7" fillId="0" borderId="27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7" fillId="0" borderId="28" xfId="1" applyFont="1" applyFill="1" applyBorder="1" applyAlignment="1">
      <alignment horizontal="center"/>
    </xf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0" fillId="0" borderId="16" xfId="1" applyNumberFormat="1" applyFont="1" applyFill="1" applyBorder="1"/>
    <xf numFmtId="164" fontId="6" fillId="0" borderId="31" xfId="1" applyNumberFormat="1" applyFont="1" applyFill="1" applyBorder="1"/>
    <xf numFmtId="0" fontId="11" fillId="0" borderId="0" xfId="1" applyFont="1"/>
    <xf numFmtId="0" fontId="12" fillId="0" borderId="0" xfId="1" applyFont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1" fillId="0" borderId="0" xfId="1" applyAlignment="1">
      <alignment wrapText="1"/>
    </xf>
    <xf numFmtId="0" fontId="3" fillId="0" borderId="0" xfId="1" applyFont="1" applyFill="1" applyBorder="1"/>
    <xf numFmtId="0" fontId="14" fillId="0" borderId="0" xfId="1" applyFont="1" applyFill="1"/>
    <xf numFmtId="0" fontId="14" fillId="0" borderId="0" xfId="1" applyFont="1"/>
    <xf numFmtId="0" fontId="15" fillId="0" borderId="0" xfId="1" applyFont="1" applyFill="1"/>
    <xf numFmtId="0" fontId="16" fillId="0" borderId="0" xfId="1" applyFont="1"/>
    <xf numFmtId="0" fontId="19" fillId="0" borderId="19" xfId="1" applyFont="1" applyBorder="1" applyAlignment="1">
      <alignment horizontal="center"/>
    </xf>
    <xf numFmtId="0" fontId="19" fillId="0" borderId="40" xfId="1" applyFont="1" applyBorder="1" applyAlignment="1">
      <alignment horizontal="center"/>
    </xf>
    <xf numFmtId="0" fontId="19" fillId="0" borderId="21" xfId="1" applyFont="1" applyFill="1" applyBorder="1" applyAlignment="1">
      <alignment horizontal="center"/>
    </xf>
    <xf numFmtId="0" fontId="19" fillId="0" borderId="22" xfId="1" applyFont="1" applyFill="1" applyBorder="1" applyAlignment="1">
      <alignment horizontal="center"/>
    </xf>
    <xf numFmtId="0" fontId="19" fillId="0" borderId="41" xfId="1" applyFont="1" applyFill="1" applyBorder="1" applyAlignment="1">
      <alignment horizontal="center"/>
    </xf>
    <xf numFmtId="0" fontId="19" fillId="0" borderId="23" xfId="1" applyFont="1" applyFill="1" applyBorder="1" applyAlignment="1">
      <alignment horizontal="center"/>
    </xf>
    <xf numFmtId="0" fontId="19" fillId="0" borderId="24" xfId="1" applyFont="1" applyBorder="1" applyAlignment="1">
      <alignment horizontal="center"/>
    </xf>
    <xf numFmtId="0" fontId="19" fillId="0" borderId="42" xfId="1" applyFont="1" applyBorder="1" applyAlignment="1">
      <alignment horizontal="center"/>
    </xf>
    <xf numFmtId="0" fontId="19" fillId="0" borderId="43" xfId="1" applyFont="1" applyFill="1" applyBorder="1" applyAlignment="1">
      <alignment horizontal="center"/>
    </xf>
    <xf numFmtId="0" fontId="19" fillId="0" borderId="27" xfId="1" applyFont="1" applyFill="1" applyBorder="1" applyAlignment="1">
      <alignment horizontal="center"/>
    </xf>
    <xf numFmtId="0" fontId="19" fillId="0" borderId="44" xfId="1" applyFont="1" applyFill="1" applyBorder="1" applyAlignment="1">
      <alignment horizontal="center"/>
    </xf>
    <xf numFmtId="0" fontId="19" fillId="0" borderId="28" xfId="1" applyFont="1" applyFill="1" applyBorder="1" applyAlignment="1">
      <alignment horizontal="center"/>
    </xf>
    <xf numFmtId="0" fontId="18" fillId="0" borderId="45" xfId="1" applyFont="1" applyBorder="1"/>
    <xf numFmtId="3" fontId="18" fillId="0" borderId="38" xfId="1" applyNumberFormat="1" applyFont="1" applyFill="1" applyBorder="1"/>
    <xf numFmtId="3" fontId="18" fillId="0" borderId="16" xfId="1" applyNumberFormat="1" applyFont="1" applyFill="1" applyBorder="1"/>
    <xf numFmtId="3" fontId="18" fillId="0" borderId="9" xfId="1" applyNumberFormat="1" applyFont="1" applyFill="1" applyBorder="1"/>
    <xf numFmtId="3" fontId="18" fillId="0" borderId="31" xfId="1" applyNumberFormat="1" applyFont="1" applyFill="1" applyBorder="1"/>
    <xf numFmtId="0" fontId="14" fillId="0" borderId="45" xfId="1" applyFont="1" applyBorder="1"/>
    <xf numFmtId="3" fontId="14" fillId="0" borderId="38" xfId="1" applyNumberFormat="1" applyFont="1" applyFill="1" applyBorder="1"/>
    <xf numFmtId="3" fontId="14" fillId="0" borderId="16" xfId="1" applyNumberFormat="1" applyFont="1" applyFill="1" applyBorder="1"/>
    <xf numFmtId="3" fontId="14" fillId="0" borderId="9" xfId="1" applyNumberFormat="1" applyFont="1" applyFill="1" applyBorder="1"/>
    <xf numFmtId="3" fontId="14" fillId="0" borderId="31" xfId="1" applyNumberFormat="1" applyFont="1" applyFill="1" applyBorder="1"/>
    <xf numFmtId="49" fontId="14" fillId="0" borderId="45" xfId="2" applyNumberFormat="1" applyFont="1" applyBorder="1" applyAlignment="1">
      <alignment horizontal="center" wrapText="1"/>
    </xf>
    <xf numFmtId="3" fontId="18" fillId="0" borderId="38" xfId="2" applyNumberFormat="1" applyFont="1" applyFill="1" applyBorder="1" applyAlignment="1">
      <alignment horizontal="right" wrapText="1"/>
    </xf>
    <xf numFmtId="49" fontId="14" fillId="0" borderId="46" xfId="2" applyNumberFormat="1" applyFont="1" applyFill="1" applyBorder="1" applyAlignment="1">
      <alignment horizontal="center" wrapText="1"/>
    </xf>
    <xf numFmtId="3" fontId="18" fillId="0" borderId="47" xfId="2" applyNumberFormat="1" applyFont="1" applyFill="1" applyBorder="1" applyAlignment="1">
      <alignment horizontal="right" wrapText="1"/>
    </xf>
    <xf numFmtId="3" fontId="14" fillId="0" borderId="35" xfId="1" applyNumberFormat="1" applyFont="1" applyFill="1" applyBorder="1"/>
    <xf numFmtId="3" fontId="14" fillId="0" borderId="48" xfId="1" applyNumberFormat="1" applyFont="1" applyFill="1" applyBorder="1"/>
    <xf numFmtId="3" fontId="14" fillId="0" borderId="36" xfId="1" applyNumberFormat="1" applyFont="1" applyFill="1" applyBorder="1"/>
    <xf numFmtId="0" fontId="1" fillId="0" borderId="0" xfId="1" applyAlignment="1">
      <alignment vertical="center"/>
    </xf>
    <xf numFmtId="0" fontId="14" fillId="0" borderId="0" xfId="1" applyFont="1" applyFill="1" applyBorder="1"/>
    <xf numFmtId="0" fontId="2" fillId="0" borderId="0" xfId="1" applyFont="1" applyAlignment="1">
      <alignment horizontal="center" wrapText="1"/>
    </xf>
    <xf numFmtId="0" fontId="17" fillId="0" borderId="0" xfId="1" applyFont="1" applyAlignment="1">
      <alignment horizontal="center" wrapText="1"/>
    </xf>
    <xf numFmtId="0" fontId="20" fillId="0" borderId="1" xfId="1" applyFont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/>
    </xf>
    <xf numFmtId="0" fontId="21" fillId="0" borderId="4" xfId="1" applyFont="1" applyFill="1" applyBorder="1" applyAlignment="1">
      <alignment horizontal="center" vertical="center"/>
    </xf>
    <xf numFmtId="0" fontId="21" fillId="0" borderId="5" xfId="1" applyFont="1" applyFill="1" applyBorder="1" applyAlignment="1">
      <alignment horizontal="center" vertical="center"/>
    </xf>
    <xf numFmtId="0" fontId="20" fillId="0" borderId="6" xfId="1" applyFont="1" applyBorder="1" applyAlignment="1">
      <alignment horizontal="center" vertical="center" wrapText="1"/>
    </xf>
    <xf numFmtId="0" fontId="20" fillId="0" borderId="7" xfId="1" applyFont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22" fillId="0" borderId="11" xfId="1" applyFont="1" applyFill="1" applyBorder="1" applyAlignment="1">
      <alignment horizontal="center" vertical="center" wrapText="1"/>
    </xf>
    <xf numFmtId="0" fontId="22" fillId="0" borderId="12" xfId="1" applyFont="1" applyFill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0" fontId="20" fillId="0" borderId="14" xfId="1" applyFont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24" fillId="0" borderId="16" xfId="1" applyFont="1" applyFill="1" applyBorder="1" applyAlignment="1">
      <alignment horizontal="center" vertical="center" wrapText="1"/>
    </xf>
    <xf numFmtId="0" fontId="22" fillId="0" borderId="17" xfId="1" applyFont="1" applyFill="1" applyBorder="1" applyAlignment="1">
      <alignment horizontal="center" vertical="center" wrapText="1"/>
    </xf>
    <xf numFmtId="0" fontId="22" fillId="0" borderId="18" xfId="1" applyFont="1" applyFill="1" applyBorder="1" applyAlignment="1">
      <alignment horizontal="center" vertical="center" wrapText="1"/>
    </xf>
    <xf numFmtId="0" fontId="22" fillId="0" borderId="29" xfId="1" applyFont="1" applyBorder="1"/>
    <xf numFmtId="0" fontId="25" fillId="0" borderId="29" xfId="1" applyFont="1" applyBorder="1"/>
    <xf numFmtId="0" fontId="20" fillId="0" borderId="29" xfId="2" applyFont="1" applyBorder="1" applyAlignment="1">
      <alignment wrapText="1"/>
    </xf>
    <xf numFmtId="0" fontId="20" fillId="0" borderId="32" xfId="1" applyFont="1" applyBorder="1" applyAlignment="1">
      <alignment wrapText="1"/>
    </xf>
    <xf numFmtId="0" fontId="26" fillId="0" borderId="0" xfId="1" applyFont="1"/>
    <xf numFmtId="0" fontId="26" fillId="0" borderId="0" xfId="1" applyFont="1" applyFill="1"/>
    <xf numFmtId="0" fontId="27" fillId="0" borderId="0" xfId="1" applyFont="1" applyFill="1"/>
    <xf numFmtId="0" fontId="26" fillId="0" borderId="0" xfId="1" applyFont="1" applyFill="1" applyBorder="1"/>
    <xf numFmtId="0" fontId="26" fillId="0" borderId="0" xfId="1" applyFont="1" applyAlignment="1">
      <alignment horizontal="left" wrapText="1"/>
    </xf>
    <xf numFmtId="0" fontId="26" fillId="0" borderId="0" xfId="1" applyFont="1" applyAlignment="1">
      <alignment wrapText="1"/>
    </xf>
    <xf numFmtId="0" fontId="26" fillId="0" borderId="0" xfId="1" applyFont="1" applyAlignment="1">
      <alignment horizontal="left" vertical="center" wrapText="1"/>
    </xf>
    <xf numFmtId="0" fontId="20" fillId="0" borderId="49" xfId="1" applyFont="1" applyBorder="1" applyAlignment="1">
      <alignment horizontal="center" vertical="center" wrapText="1"/>
    </xf>
    <xf numFmtId="0" fontId="21" fillId="0" borderId="50" xfId="1" applyFont="1" applyFill="1" applyBorder="1" applyAlignment="1">
      <alignment horizontal="center" vertical="center"/>
    </xf>
    <xf numFmtId="0" fontId="21" fillId="0" borderId="37" xfId="1" applyFont="1" applyFill="1" applyBorder="1" applyAlignment="1">
      <alignment horizontal="center" vertical="center"/>
    </xf>
    <xf numFmtId="0" fontId="21" fillId="0" borderId="2" xfId="1" applyFont="1" applyFill="1" applyBorder="1" applyAlignment="1">
      <alignment horizontal="center" vertical="center"/>
    </xf>
    <xf numFmtId="0" fontId="21" fillId="0" borderId="51" xfId="1" applyFont="1" applyFill="1" applyBorder="1" applyAlignment="1">
      <alignment horizontal="center" vertical="center"/>
    </xf>
    <xf numFmtId="0" fontId="21" fillId="0" borderId="45" xfId="1" applyFont="1" applyFill="1" applyBorder="1" applyAlignment="1">
      <alignment horizontal="center" vertical="center"/>
    </xf>
    <xf numFmtId="0" fontId="21" fillId="0" borderId="30" xfId="1" applyFont="1" applyFill="1" applyBorder="1" applyAlignment="1">
      <alignment horizontal="center" vertical="center"/>
    </xf>
    <xf numFmtId="0" fontId="20" fillId="0" borderId="52" xfId="1" applyFont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20" fillId="0" borderId="11" xfId="1" applyFont="1" applyFill="1" applyBorder="1" applyAlignment="1">
      <alignment horizontal="center" vertical="center" wrapText="1"/>
    </xf>
    <xf numFmtId="0" fontId="20" fillId="0" borderId="39" xfId="1" applyFont="1" applyFill="1" applyBorder="1" applyAlignment="1">
      <alignment horizontal="center" vertical="center" wrapText="1"/>
    </xf>
    <xf numFmtId="0" fontId="20" fillId="0" borderId="36" xfId="1" applyFont="1" applyFill="1" applyBorder="1" applyAlignment="1">
      <alignment horizontal="center" vertical="center" wrapText="1"/>
    </xf>
    <xf numFmtId="0" fontId="26" fillId="0" borderId="0" xfId="1" applyFont="1" applyAlignment="1">
      <alignment horizontal="left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9/bs&amp;buat_gr%20pr_min&amp;raion_30.11.2019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130905.3</v>
          </cell>
        </row>
        <row r="14">
          <cell r="F14">
            <v>54166.5</v>
          </cell>
        </row>
      </sheetData>
      <sheetData sheetId="3">
        <row r="11">
          <cell r="F11">
            <v>851667.18</v>
          </cell>
        </row>
        <row r="12">
          <cell r="F12">
            <v>3799.9399999999996</v>
          </cell>
        </row>
        <row r="13">
          <cell r="F13">
            <v>7375.66</v>
          </cell>
        </row>
        <row r="14">
          <cell r="F14">
            <v>67664.199999999983</v>
          </cell>
        </row>
        <row r="15">
          <cell r="F15">
            <v>596.80000000000007</v>
          </cell>
        </row>
        <row r="16">
          <cell r="F16">
            <v>31292.039999999997</v>
          </cell>
        </row>
        <row r="17">
          <cell r="F17">
            <v>7401.57</v>
          </cell>
        </row>
        <row r="18">
          <cell r="F18">
            <v>584449.21</v>
          </cell>
        </row>
        <row r="19">
          <cell r="F19">
            <v>6076866.0199999986</v>
          </cell>
        </row>
        <row r="20">
          <cell r="F20">
            <v>520094.94000000012</v>
          </cell>
        </row>
      </sheetData>
      <sheetData sheetId="4">
        <row r="10">
          <cell r="H10">
            <v>1396814.7899999996</v>
          </cell>
          <cell r="I10">
            <v>4054.9500000000003</v>
          </cell>
        </row>
        <row r="11">
          <cell r="H11">
            <v>320477.63</v>
          </cell>
          <cell r="I11">
            <v>3383.17</v>
          </cell>
        </row>
        <row r="12">
          <cell r="H12">
            <v>2737361.2000000007</v>
          </cell>
          <cell r="I12">
            <v>37148</v>
          </cell>
        </row>
        <row r="13">
          <cell r="H13">
            <v>527648.81000000006</v>
          </cell>
        </row>
        <row r="14">
          <cell r="H14">
            <v>55017.57</v>
          </cell>
        </row>
        <row r="15">
          <cell r="H15">
            <v>358122.67000000004</v>
          </cell>
          <cell r="I15">
            <v>30.590000000000003</v>
          </cell>
        </row>
        <row r="16">
          <cell r="H16">
            <v>100799.26999999999</v>
          </cell>
        </row>
        <row r="17">
          <cell r="H17">
            <v>239145.90000000002</v>
          </cell>
          <cell r="I17">
            <v>313.26</v>
          </cell>
        </row>
        <row r="18">
          <cell r="H18">
            <v>151898.66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5"/>
  <sheetViews>
    <sheetView showZeros="0" tabSelected="1" view="pageBreakPreview" zoomScale="90" zoomScaleSheetLayoutView="9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C34" sqref="C34"/>
    </sheetView>
  </sheetViews>
  <sheetFormatPr defaultRowHeight="12.75"/>
  <cols>
    <col min="1" max="1" width="33.28515625" style="47" customWidth="1"/>
    <col min="2" max="2" width="4.85546875" style="47" customWidth="1"/>
    <col min="3" max="3" width="14" style="46" customWidth="1"/>
    <col min="4" max="4" width="13.42578125" style="46" customWidth="1"/>
    <col min="5" max="5" width="11.5703125" style="48" customWidth="1"/>
    <col min="6" max="6" width="13.140625" style="46" customWidth="1"/>
    <col min="7" max="7" width="12" style="46" customWidth="1"/>
    <col min="8" max="8" width="11.140625" style="46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81" t="s">
        <v>12</v>
      </c>
      <c r="B2" s="81"/>
      <c r="C2" s="81"/>
      <c r="D2" s="81"/>
      <c r="E2" s="81"/>
      <c r="F2" s="81"/>
      <c r="G2" s="81"/>
      <c r="H2" s="81"/>
      <c r="I2" s="4"/>
      <c r="J2" s="4"/>
      <c r="K2" s="4"/>
    </row>
    <row r="3" spans="1:11" ht="15.75">
      <c r="A3" s="81"/>
      <c r="B3" s="81"/>
      <c r="C3" s="81"/>
      <c r="D3" s="81"/>
      <c r="E3" s="81"/>
      <c r="F3" s="81"/>
      <c r="G3" s="81"/>
      <c r="H3" s="81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21</v>
      </c>
      <c r="I4" s="4"/>
      <c r="J4" s="4"/>
      <c r="K4" s="4"/>
    </row>
    <row r="5" spans="1:11" ht="25.5" customHeight="1">
      <c r="A5" s="83" t="s">
        <v>13</v>
      </c>
      <c r="B5" s="84" t="s">
        <v>14</v>
      </c>
      <c r="C5" s="85" t="s">
        <v>36</v>
      </c>
      <c r="D5" s="86"/>
      <c r="E5" s="86"/>
      <c r="F5" s="86"/>
      <c r="G5" s="86"/>
      <c r="H5" s="87"/>
      <c r="I5" s="4"/>
      <c r="J5" s="4"/>
      <c r="K5" s="4"/>
    </row>
    <row r="6" spans="1:11" ht="25.5" customHeight="1">
      <c r="A6" s="88"/>
      <c r="B6" s="89"/>
      <c r="C6" s="90" t="s">
        <v>0</v>
      </c>
      <c r="D6" s="91" t="s">
        <v>15</v>
      </c>
      <c r="E6" s="92"/>
      <c r="F6" s="93" t="s">
        <v>16</v>
      </c>
      <c r="G6" s="93" t="s">
        <v>17</v>
      </c>
      <c r="H6" s="94" t="s">
        <v>18</v>
      </c>
      <c r="I6" s="4"/>
      <c r="J6" s="4"/>
      <c r="K6" s="4"/>
    </row>
    <row r="7" spans="1:11" s="8" customFormat="1" ht="43.5" customHeight="1">
      <c r="A7" s="95"/>
      <c r="B7" s="96"/>
      <c r="C7" s="97"/>
      <c r="D7" s="98" t="s">
        <v>19</v>
      </c>
      <c r="E7" s="99" t="s">
        <v>20</v>
      </c>
      <c r="F7" s="100"/>
      <c r="G7" s="100"/>
      <c r="H7" s="101"/>
      <c r="I7" s="7"/>
      <c r="J7" s="7"/>
      <c r="K7" s="7"/>
    </row>
    <row r="8" spans="1:11" s="17" customFormat="1" ht="10.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2">
        <v>7</v>
      </c>
      <c r="H8" s="15">
        <v>8</v>
      </c>
      <c r="I8" s="16"/>
      <c r="J8" s="16"/>
      <c r="K8" s="16"/>
    </row>
    <row r="9" spans="1:11" s="17" customFormat="1" ht="10.5">
      <c r="A9" s="18"/>
      <c r="B9" s="19"/>
      <c r="C9" s="20"/>
      <c r="D9" s="21"/>
      <c r="E9" s="22"/>
      <c r="F9" s="21"/>
      <c r="G9" s="21"/>
      <c r="H9" s="23"/>
      <c r="I9" s="16"/>
      <c r="J9" s="16"/>
      <c r="K9" s="16"/>
    </row>
    <row r="10" spans="1:11" s="30" customFormat="1">
      <c r="A10" s="102" t="s">
        <v>1</v>
      </c>
      <c r="B10" s="24"/>
      <c r="C10" s="25">
        <f>D10+F10+G10+H10</f>
        <v>14223565.859999999</v>
      </c>
      <c r="D10" s="26">
        <f>SUM(D12:D21)</f>
        <v>5887286.5</v>
      </c>
      <c r="E10" s="27">
        <f>SUM(E12:E21)</f>
        <v>44929.97</v>
      </c>
      <c r="F10" s="26">
        <f t="shared" ref="F10" si="0">SUM(F12:F21)</f>
        <v>8151207.5599999996</v>
      </c>
      <c r="G10" s="26">
        <f>[1]BPN!F13</f>
        <v>130905.3</v>
      </c>
      <c r="H10" s="28">
        <f>[1]BPN!F14</f>
        <v>54166.5</v>
      </c>
      <c r="I10" s="29"/>
      <c r="J10" s="29"/>
      <c r="K10" s="29"/>
    </row>
    <row r="11" spans="1:11" s="36" customFormat="1" ht="10.5" customHeight="1">
      <c r="A11" s="103" t="s">
        <v>22</v>
      </c>
      <c r="B11" s="31"/>
      <c r="C11" s="32"/>
      <c r="D11" s="33"/>
      <c r="E11" s="34"/>
      <c r="F11" s="33"/>
      <c r="G11" s="33"/>
      <c r="H11" s="35"/>
      <c r="I11" s="4"/>
      <c r="J11" s="4"/>
      <c r="K11" s="4"/>
    </row>
    <row r="12" spans="1:11">
      <c r="A12" s="104" t="s">
        <v>23</v>
      </c>
      <c r="B12" s="37" t="s">
        <v>2</v>
      </c>
      <c r="C12" s="38">
        <f>D12+F12</f>
        <v>2248481.9699999997</v>
      </c>
      <c r="D12" s="33">
        <f>[1]bs!H10</f>
        <v>1396814.7899999996</v>
      </c>
      <c r="E12" s="34">
        <f>[1]bs!I10</f>
        <v>4054.9500000000003</v>
      </c>
      <c r="F12" s="33">
        <f>[1]buat!F11</f>
        <v>851667.18</v>
      </c>
      <c r="G12" s="33"/>
      <c r="H12" s="35"/>
      <c r="I12" s="4"/>
      <c r="J12" s="4"/>
      <c r="K12" s="4"/>
    </row>
    <row r="13" spans="1:11">
      <c r="A13" s="104" t="s">
        <v>24</v>
      </c>
      <c r="B13" s="37" t="s">
        <v>3</v>
      </c>
      <c r="C13" s="38">
        <f t="shared" ref="C13:C21" si="1">D13+F13</f>
        <v>324277.57</v>
      </c>
      <c r="D13" s="33">
        <f>[1]bs!H11</f>
        <v>320477.63</v>
      </c>
      <c r="E13" s="34">
        <f>[1]bs!I11</f>
        <v>3383.17</v>
      </c>
      <c r="F13" s="33">
        <f>[1]buat!F12</f>
        <v>3799.9399999999996</v>
      </c>
      <c r="G13" s="33"/>
      <c r="H13" s="35"/>
      <c r="I13" s="4"/>
      <c r="J13" s="4"/>
      <c r="K13" s="4"/>
    </row>
    <row r="14" spans="1:11">
      <c r="A14" s="104" t="s">
        <v>25</v>
      </c>
      <c r="B14" s="37" t="s">
        <v>4</v>
      </c>
      <c r="C14" s="38">
        <f t="shared" si="1"/>
        <v>2744736.8600000008</v>
      </c>
      <c r="D14" s="33">
        <f>[1]bs!H12</f>
        <v>2737361.2000000007</v>
      </c>
      <c r="E14" s="34">
        <f>[1]bs!I12</f>
        <v>37148</v>
      </c>
      <c r="F14" s="33">
        <f>[1]buat!F13</f>
        <v>7375.66</v>
      </c>
      <c r="G14" s="33"/>
      <c r="H14" s="35"/>
      <c r="I14" s="4"/>
      <c r="J14" s="4"/>
      <c r="K14" s="4"/>
    </row>
    <row r="15" spans="1:11">
      <c r="A15" s="104" t="s">
        <v>26</v>
      </c>
      <c r="B15" s="37" t="s">
        <v>5</v>
      </c>
      <c r="C15" s="38">
        <f t="shared" si="1"/>
        <v>595313.01</v>
      </c>
      <c r="D15" s="33">
        <f>[1]bs!H13</f>
        <v>527648.81000000006</v>
      </c>
      <c r="E15" s="34"/>
      <c r="F15" s="33">
        <f>[1]buat!F14</f>
        <v>67664.199999999983</v>
      </c>
      <c r="G15" s="33"/>
      <c r="H15" s="35"/>
      <c r="I15" s="4"/>
      <c r="J15" s="4"/>
      <c r="K15" s="4"/>
    </row>
    <row r="16" spans="1:11">
      <c r="A16" s="104" t="s">
        <v>27</v>
      </c>
      <c r="B16" s="37" t="s">
        <v>6</v>
      </c>
      <c r="C16" s="38">
        <f t="shared" si="1"/>
        <v>55614.37</v>
      </c>
      <c r="D16" s="33">
        <f>[1]bs!H14</f>
        <v>55017.57</v>
      </c>
      <c r="E16" s="34"/>
      <c r="F16" s="33">
        <f>[1]buat!F15</f>
        <v>596.80000000000007</v>
      </c>
      <c r="G16" s="33"/>
      <c r="H16" s="35"/>
      <c r="I16" s="4"/>
      <c r="J16" s="4"/>
      <c r="K16" s="4"/>
    </row>
    <row r="17" spans="1:12" ht="25.15" customHeight="1">
      <c r="A17" s="104" t="s">
        <v>28</v>
      </c>
      <c r="B17" s="37" t="s">
        <v>7</v>
      </c>
      <c r="C17" s="38">
        <f t="shared" si="1"/>
        <v>31292.039999999997</v>
      </c>
      <c r="D17" s="33"/>
      <c r="E17" s="34"/>
      <c r="F17" s="33">
        <f>[1]buat!F16</f>
        <v>31292.039999999997</v>
      </c>
      <c r="G17" s="33"/>
      <c r="H17" s="35"/>
      <c r="I17" s="4"/>
      <c r="J17" s="4"/>
      <c r="K17" s="4"/>
    </row>
    <row r="18" spans="1:12">
      <c r="A18" s="104" t="s">
        <v>29</v>
      </c>
      <c r="B18" s="37" t="s">
        <v>8</v>
      </c>
      <c r="C18" s="38">
        <f t="shared" si="1"/>
        <v>365524.24000000005</v>
      </c>
      <c r="D18" s="33">
        <f>[1]bs!H15</f>
        <v>358122.67000000004</v>
      </c>
      <c r="E18" s="34">
        <f>[1]bs!I15</f>
        <v>30.590000000000003</v>
      </c>
      <c r="F18" s="33">
        <f>[1]buat!F17</f>
        <v>7401.57</v>
      </c>
      <c r="G18" s="33"/>
      <c r="H18" s="35"/>
      <c r="I18" s="4"/>
      <c r="J18" s="4"/>
      <c r="K18" s="4"/>
    </row>
    <row r="19" spans="1:12">
      <c r="A19" s="104" t="s">
        <v>30</v>
      </c>
      <c r="B19" s="37" t="s">
        <v>9</v>
      </c>
      <c r="C19" s="38">
        <f t="shared" si="1"/>
        <v>685248.48</v>
      </c>
      <c r="D19" s="33">
        <f>[1]bs!H16</f>
        <v>100799.26999999999</v>
      </c>
      <c r="E19" s="34"/>
      <c r="F19" s="33">
        <f>[1]buat!F18</f>
        <v>584449.21</v>
      </c>
      <c r="G19" s="33"/>
      <c r="H19" s="35"/>
      <c r="I19" s="4"/>
      <c r="J19" s="4"/>
      <c r="K19" s="4"/>
    </row>
    <row r="20" spans="1:12">
      <c r="A20" s="104" t="s">
        <v>31</v>
      </c>
      <c r="B20" s="37" t="s">
        <v>10</v>
      </c>
      <c r="C20" s="38">
        <f t="shared" si="1"/>
        <v>6316011.919999999</v>
      </c>
      <c r="D20" s="33">
        <f>[1]bs!H17</f>
        <v>239145.90000000002</v>
      </c>
      <c r="E20" s="34">
        <f>[1]bs!I17</f>
        <v>313.26</v>
      </c>
      <c r="F20" s="33">
        <f>[1]buat!F19</f>
        <v>6076866.0199999986</v>
      </c>
      <c r="G20" s="33"/>
      <c r="H20" s="35"/>
      <c r="I20" s="4"/>
      <c r="J20" s="4"/>
      <c r="K20" s="4"/>
    </row>
    <row r="21" spans="1:12">
      <c r="A21" s="105" t="s">
        <v>32</v>
      </c>
      <c r="B21" s="39" t="s">
        <v>11</v>
      </c>
      <c r="C21" s="40">
        <f t="shared" si="1"/>
        <v>671993.60000000009</v>
      </c>
      <c r="D21" s="41">
        <f>[1]bs!H18</f>
        <v>151898.66</v>
      </c>
      <c r="E21" s="42"/>
      <c r="F21" s="41">
        <f>[1]buat!F20</f>
        <v>520094.94000000012</v>
      </c>
      <c r="G21" s="41"/>
      <c r="H21" s="43"/>
      <c r="I21" s="4"/>
      <c r="J21" s="4"/>
      <c r="K21" s="4"/>
    </row>
    <row r="22" spans="1:12">
      <c r="A22" s="106" t="s">
        <v>33</v>
      </c>
      <c r="B22" s="106"/>
      <c r="C22" s="107"/>
      <c r="D22" s="107"/>
      <c r="E22" s="108"/>
      <c r="F22" s="109"/>
      <c r="G22" s="109"/>
      <c r="H22" s="109"/>
      <c r="I22" s="106"/>
      <c r="J22" s="106"/>
      <c r="K22" s="106"/>
      <c r="L22" s="106"/>
    </row>
    <row r="23" spans="1:12" s="44" customFormat="1" ht="30.75" customHeight="1">
      <c r="A23" s="110" t="s">
        <v>34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1"/>
      <c r="L23" s="111"/>
    </row>
    <row r="24" spans="1:12" s="44" customFormat="1" ht="27.75" customHeight="1">
      <c r="A24" s="112" t="s">
        <v>35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</row>
    <row r="25" spans="1:12" s="46" customFormat="1" ht="12">
      <c r="A25" s="1"/>
      <c r="B25" s="1"/>
      <c r="C25" s="2"/>
      <c r="D25" s="2"/>
      <c r="E25" s="3"/>
      <c r="F25" s="45"/>
      <c r="G25" s="45"/>
      <c r="H25" s="45"/>
      <c r="I25" s="2"/>
      <c r="J25" s="2"/>
      <c r="K25" s="2"/>
    </row>
  </sheetData>
  <mergeCells count="12">
    <mergeCell ref="H6:H7"/>
    <mergeCell ref="A23:J23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A24:L24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G20" sqref="G20"/>
    </sheetView>
  </sheetViews>
  <sheetFormatPr defaultRowHeight="12.75"/>
  <cols>
    <col min="1" max="1" width="31" style="47" customWidth="1"/>
    <col min="2" max="2" width="5.42578125" style="47" customWidth="1"/>
    <col min="3" max="3" width="11" style="46" customWidth="1"/>
    <col min="4" max="4" width="9.7109375" style="46" customWidth="1"/>
    <col min="5" max="5" width="11.140625" style="46" customWidth="1"/>
    <col min="6" max="6" width="8.42578125" style="46" customWidth="1"/>
    <col min="7" max="7" width="7" style="46" customWidth="1"/>
    <col min="8" max="8" width="10.5703125" style="5" customWidth="1"/>
    <col min="9" max="9" width="10" style="5" customWidth="1"/>
    <col min="10" max="10" width="10.7109375" style="5" customWidth="1"/>
    <col min="11" max="11" width="8" style="5" customWidth="1"/>
    <col min="12" max="12" width="8.7109375" style="5" customWidth="1"/>
    <col min="13" max="16384" width="9.140625" style="5"/>
  </cols>
  <sheetData>
    <row r="1" spans="1:12" ht="21" customHeight="1">
      <c r="A1" s="49"/>
    </row>
    <row r="2" spans="1:12" ht="15.75" customHeight="1">
      <c r="A2" s="82" t="s">
        <v>37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12" ht="15.75" customHeight="1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</row>
    <row r="5" spans="1:12" ht="25.5" customHeight="1">
      <c r="A5" s="113" t="s">
        <v>13</v>
      </c>
      <c r="B5" s="113" t="s">
        <v>14</v>
      </c>
      <c r="C5" s="114" t="s">
        <v>36</v>
      </c>
      <c r="D5" s="115"/>
      <c r="E5" s="115"/>
      <c r="F5" s="115"/>
      <c r="G5" s="115"/>
      <c r="H5" s="115"/>
      <c r="I5" s="115"/>
      <c r="J5" s="115"/>
      <c r="K5" s="115"/>
      <c r="L5" s="116"/>
    </row>
    <row r="6" spans="1:12" ht="25.5" customHeight="1">
      <c r="A6" s="88"/>
      <c r="B6" s="88"/>
      <c r="C6" s="117" t="s">
        <v>38</v>
      </c>
      <c r="D6" s="118"/>
      <c r="E6" s="118"/>
      <c r="F6" s="118"/>
      <c r="G6" s="119"/>
      <c r="H6" s="117" t="s">
        <v>39</v>
      </c>
      <c r="I6" s="118"/>
      <c r="J6" s="118"/>
      <c r="K6" s="118"/>
      <c r="L6" s="119"/>
    </row>
    <row r="7" spans="1:12" s="8" customFormat="1" ht="18.75" customHeight="1">
      <c r="A7" s="120"/>
      <c r="B7" s="120"/>
      <c r="C7" s="121" t="s">
        <v>0</v>
      </c>
      <c r="D7" s="122" t="s">
        <v>15</v>
      </c>
      <c r="E7" s="122" t="s">
        <v>16</v>
      </c>
      <c r="F7" s="122" t="s">
        <v>17</v>
      </c>
      <c r="G7" s="123" t="s">
        <v>18</v>
      </c>
      <c r="H7" s="121" t="s">
        <v>0</v>
      </c>
      <c r="I7" s="122" t="s">
        <v>15</v>
      </c>
      <c r="J7" s="122" t="s">
        <v>16</v>
      </c>
      <c r="K7" s="122" t="s">
        <v>17</v>
      </c>
      <c r="L7" s="124" t="s">
        <v>18</v>
      </c>
    </row>
    <row r="8" spans="1:12" s="17" customFormat="1" ht="9.75">
      <c r="A8" s="50">
        <v>1</v>
      </c>
      <c r="B8" s="51">
        <v>2</v>
      </c>
      <c r="C8" s="52">
        <v>3</v>
      </c>
      <c r="D8" s="53">
        <v>4</v>
      </c>
      <c r="E8" s="53">
        <v>5</v>
      </c>
      <c r="F8" s="53">
        <v>6</v>
      </c>
      <c r="G8" s="54">
        <v>7</v>
      </c>
      <c r="H8" s="52">
        <v>8</v>
      </c>
      <c r="I8" s="53">
        <v>9</v>
      </c>
      <c r="J8" s="53">
        <v>10</v>
      </c>
      <c r="K8" s="53">
        <v>11</v>
      </c>
      <c r="L8" s="55">
        <v>12</v>
      </c>
    </row>
    <row r="9" spans="1:12" s="17" customFormat="1" ht="9.75">
      <c r="A9" s="56"/>
      <c r="B9" s="57"/>
      <c r="C9" s="58"/>
      <c r="D9" s="59"/>
      <c r="E9" s="59"/>
      <c r="F9" s="59"/>
      <c r="G9" s="60"/>
      <c r="H9" s="58"/>
      <c r="I9" s="59"/>
      <c r="J9" s="59"/>
      <c r="K9" s="59"/>
      <c r="L9" s="61"/>
    </row>
    <row r="10" spans="1:12" s="30" customFormat="1">
      <c r="A10" s="102" t="s">
        <v>1</v>
      </c>
      <c r="B10" s="62"/>
      <c r="C10" s="63">
        <v>176263.75279999999</v>
      </c>
      <c r="D10" s="64">
        <v>50010</v>
      </c>
      <c r="E10" s="64">
        <v>124975.7528</v>
      </c>
      <c r="F10" s="64">
        <v>1008</v>
      </c>
      <c r="G10" s="65">
        <v>270</v>
      </c>
      <c r="H10" s="63">
        <v>172160</v>
      </c>
      <c r="I10" s="64">
        <v>49469</v>
      </c>
      <c r="J10" s="64">
        <v>121429</v>
      </c>
      <c r="K10" s="64">
        <v>1008</v>
      </c>
      <c r="L10" s="66">
        <v>254</v>
      </c>
    </row>
    <row r="11" spans="1:12" s="36" customFormat="1" ht="10.5" customHeight="1">
      <c r="A11" s="103" t="s">
        <v>22</v>
      </c>
      <c r="B11" s="67"/>
      <c r="C11" s="68"/>
      <c r="D11" s="69"/>
      <c r="E11" s="69"/>
      <c r="F11" s="69"/>
      <c r="G11" s="70"/>
      <c r="H11" s="68"/>
      <c r="I11" s="69"/>
      <c r="J11" s="69"/>
      <c r="K11" s="69"/>
      <c r="L11" s="71"/>
    </row>
    <row r="12" spans="1:12">
      <c r="A12" s="104" t="s">
        <v>23</v>
      </c>
      <c r="B12" s="72" t="s">
        <v>2</v>
      </c>
      <c r="C12" s="73">
        <v>19996.75</v>
      </c>
      <c r="D12" s="69">
        <v>8124</v>
      </c>
      <c r="E12" s="69">
        <v>11872.75</v>
      </c>
      <c r="F12" s="69"/>
      <c r="G12" s="70"/>
      <c r="H12" s="73">
        <v>20251</v>
      </c>
      <c r="I12" s="69">
        <v>8157</v>
      </c>
      <c r="J12" s="69">
        <v>12094</v>
      </c>
      <c r="K12" s="69"/>
      <c r="L12" s="71"/>
    </row>
    <row r="13" spans="1:12">
      <c r="A13" s="104" t="s">
        <v>24</v>
      </c>
      <c r="B13" s="72" t="s">
        <v>3</v>
      </c>
      <c r="C13" s="73">
        <v>3430.5</v>
      </c>
      <c r="D13" s="69">
        <v>3327</v>
      </c>
      <c r="E13" s="69">
        <v>103.5</v>
      </c>
      <c r="F13" s="69"/>
      <c r="G13" s="70"/>
      <c r="H13" s="73">
        <v>3375</v>
      </c>
      <c r="I13" s="69">
        <v>3264</v>
      </c>
      <c r="J13" s="69">
        <v>111</v>
      </c>
      <c r="K13" s="69"/>
      <c r="L13" s="71"/>
    </row>
    <row r="14" spans="1:12">
      <c r="A14" s="104" t="s">
        <v>25</v>
      </c>
      <c r="B14" s="72" t="s">
        <v>4</v>
      </c>
      <c r="C14" s="73">
        <v>22919.75</v>
      </c>
      <c r="D14" s="69">
        <v>22758</v>
      </c>
      <c r="E14" s="69">
        <v>161.75</v>
      </c>
      <c r="F14" s="69"/>
      <c r="G14" s="70"/>
      <c r="H14" s="73">
        <v>22943</v>
      </c>
      <c r="I14" s="69">
        <v>22780</v>
      </c>
      <c r="J14" s="69">
        <v>163</v>
      </c>
      <c r="K14" s="69"/>
      <c r="L14" s="71"/>
    </row>
    <row r="15" spans="1:12">
      <c r="A15" s="104" t="s">
        <v>26</v>
      </c>
      <c r="B15" s="72" t="s">
        <v>5</v>
      </c>
      <c r="C15" s="73">
        <v>5499.5</v>
      </c>
      <c r="D15" s="69">
        <v>4843.5</v>
      </c>
      <c r="E15" s="69">
        <v>656</v>
      </c>
      <c r="F15" s="69"/>
      <c r="G15" s="70"/>
      <c r="H15" s="73">
        <v>5528</v>
      </c>
      <c r="I15" s="69">
        <v>4880</v>
      </c>
      <c r="J15" s="69">
        <v>648</v>
      </c>
      <c r="K15" s="69"/>
      <c r="L15" s="71"/>
    </row>
    <row r="16" spans="1:12">
      <c r="A16" s="104" t="s">
        <v>27</v>
      </c>
      <c r="B16" s="72" t="s">
        <v>6</v>
      </c>
      <c r="C16" s="73">
        <v>623</v>
      </c>
      <c r="D16" s="69">
        <v>600.5</v>
      </c>
      <c r="E16" s="69">
        <v>22.5</v>
      </c>
      <c r="F16" s="69"/>
      <c r="G16" s="70"/>
      <c r="H16" s="73">
        <v>614</v>
      </c>
      <c r="I16" s="69">
        <v>591</v>
      </c>
      <c r="J16" s="69">
        <v>23</v>
      </c>
      <c r="K16" s="69"/>
      <c r="L16" s="71"/>
    </row>
    <row r="17" spans="1:12" ht="25.15" customHeight="1">
      <c r="A17" s="104" t="s">
        <v>28</v>
      </c>
      <c r="B17" s="72" t="s">
        <v>7</v>
      </c>
      <c r="C17" s="73">
        <v>756.25</v>
      </c>
      <c r="D17" s="69"/>
      <c r="E17" s="69">
        <v>756.25</v>
      </c>
      <c r="F17" s="69"/>
      <c r="G17" s="70"/>
      <c r="H17" s="73">
        <v>723</v>
      </c>
      <c r="I17" s="69">
        <v>0</v>
      </c>
      <c r="J17" s="69">
        <v>723</v>
      </c>
      <c r="K17" s="69"/>
      <c r="L17" s="71"/>
    </row>
    <row r="18" spans="1:12">
      <c r="A18" s="104" t="s">
        <v>29</v>
      </c>
      <c r="B18" s="72" t="s">
        <v>8</v>
      </c>
      <c r="C18" s="73">
        <v>4234</v>
      </c>
      <c r="D18" s="69">
        <v>4123.5</v>
      </c>
      <c r="E18" s="69">
        <v>110.5</v>
      </c>
      <c r="F18" s="69"/>
      <c r="G18" s="70"/>
      <c r="H18" s="73">
        <v>3913</v>
      </c>
      <c r="I18" s="69">
        <v>3827</v>
      </c>
      <c r="J18" s="69">
        <v>86</v>
      </c>
      <c r="K18" s="69"/>
      <c r="L18" s="71"/>
    </row>
    <row r="19" spans="1:12">
      <c r="A19" s="104" t="s">
        <v>30</v>
      </c>
      <c r="B19" s="72" t="s">
        <v>9</v>
      </c>
      <c r="C19" s="73">
        <v>11866.25</v>
      </c>
      <c r="D19" s="69">
        <v>1427.75</v>
      </c>
      <c r="E19" s="69">
        <v>10438.5</v>
      </c>
      <c r="F19" s="69"/>
      <c r="G19" s="70"/>
      <c r="H19" s="73">
        <v>12121</v>
      </c>
      <c r="I19" s="69">
        <v>1396</v>
      </c>
      <c r="J19" s="69">
        <v>10725</v>
      </c>
      <c r="K19" s="69"/>
      <c r="L19" s="71"/>
    </row>
    <row r="20" spans="1:12">
      <c r="A20" s="104" t="s">
        <v>31</v>
      </c>
      <c r="B20" s="72" t="s">
        <v>10</v>
      </c>
      <c r="C20" s="73">
        <v>93756.752800000002</v>
      </c>
      <c r="D20" s="69">
        <v>2697.75</v>
      </c>
      <c r="E20" s="69">
        <v>91059.002800000002</v>
      </c>
      <c r="F20" s="69"/>
      <c r="G20" s="70"/>
      <c r="H20" s="73">
        <v>88979</v>
      </c>
      <c r="I20" s="69">
        <v>2563</v>
      </c>
      <c r="J20" s="69">
        <v>86416</v>
      </c>
      <c r="K20" s="69"/>
      <c r="L20" s="71"/>
    </row>
    <row r="21" spans="1:12">
      <c r="A21" s="105" t="s">
        <v>32</v>
      </c>
      <c r="B21" s="74" t="s">
        <v>11</v>
      </c>
      <c r="C21" s="75">
        <v>11903</v>
      </c>
      <c r="D21" s="76">
        <v>2108</v>
      </c>
      <c r="E21" s="76">
        <v>9795</v>
      </c>
      <c r="F21" s="76"/>
      <c r="G21" s="77"/>
      <c r="H21" s="75">
        <v>12451</v>
      </c>
      <c r="I21" s="76">
        <v>2011</v>
      </c>
      <c r="J21" s="76">
        <v>10440</v>
      </c>
      <c r="K21" s="76"/>
      <c r="L21" s="78"/>
    </row>
    <row r="22" spans="1:12">
      <c r="A22" s="106" t="s">
        <v>33</v>
      </c>
      <c r="B22" s="106"/>
      <c r="C22" s="107"/>
      <c r="D22" s="107"/>
      <c r="E22" s="109"/>
      <c r="F22" s="109"/>
      <c r="G22" s="109"/>
      <c r="H22" s="106"/>
      <c r="I22" s="106"/>
      <c r="J22" s="106"/>
      <c r="K22" s="106"/>
      <c r="L22" s="106"/>
    </row>
    <row r="23" spans="1:12" s="79" customFormat="1" ht="30" customHeight="1">
      <c r="A23" s="125" t="s">
        <v>34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</row>
    <row r="24" spans="1:12" s="79" customFormat="1" ht="36.75" customHeight="1">
      <c r="A24" s="112" t="s">
        <v>35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</row>
    <row r="25" spans="1:12" s="46" customFormat="1" ht="12">
      <c r="A25" s="47"/>
      <c r="B25" s="47"/>
      <c r="E25" s="80"/>
      <c r="F25" s="80"/>
      <c r="G25" s="80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2019-12-20T13:01:15Z</dcterms:created>
  <dcterms:modified xsi:type="dcterms:W3CDTF">2020-02-10T13:00:33Z</dcterms:modified>
</cp:coreProperties>
</file>