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ON\MinFin\Dinamica BUAT\2025\"/>
    </mc:Choice>
  </mc:AlternateContent>
  <bookViews>
    <workbookView xWindow="0" yWindow="0" windowWidth="25125" windowHeight="12180"/>
  </bookViews>
  <sheets>
    <sheet name="Capacitate 2025 cu TDG" sheetId="1" r:id="rId1"/>
  </sheets>
  <definedNames>
    <definedName name="_xlnm._FilterDatabase" localSheetId="0" hidden="1">'Capacitate 2025 cu TDG'!$A$6:$J$974</definedName>
    <definedName name="_xlnm.Print_Area" localSheetId="0">'Capacitate 2025 cu TDG'!$A$1:$K$971</definedName>
    <definedName name="_xlnm.Print_Titles" localSheetId="0">'Capacitate 2025 cu TDG'!$4:$6</definedName>
  </definedNames>
  <calcPr calcId="162913"/>
</workbook>
</file>

<file path=xl/calcChain.xml><?xml version="1.0" encoding="utf-8"?>
<calcChain xmlns="http://schemas.openxmlformats.org/spreadsheetml/2006/main">
  <c r="H557" i="1" l="1"/>
  <c r="G557" i="1"/>
  <c r="F557" i="1"/>
  <c r="D557" i="1"/>
  <c r="C557" i="1"/>
  <c r="H384" i="1" l="1"/>
  <c r="G384" i="1"/>
  <c r="F384" i="1"/>
  <c r="D384" i="1"/>
  <c r="C384" i="1"/>
  <c r="I968" i="1" l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4" i="1"/>
  <c r="I343" i="1"/>
  <c r="I342" i="1"/>
  <c r="I341" i="1"/>
  <c r="I340" i="1"/>
  <c r="I339" i="1"/>
  <c r="I338" i="1"/>
  <c r="I337" i="1"/>
  <c r="I336" i="1"/>
  <c r="I335" i="1"/>
  <c r="I334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68" i="1"/>
  <c r="I67" i="1"/>
  <c r="I66" i="1"/>
  <c r="I65" i="1"/>
  <c r="I64" i="1"/>
  <c r="I63" i="1"/>
  <c r="I62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9" i="1"/>
  <c r="I10" i="1"/>
  <c r="I8" i="1"/>
  <c r="J968" i="1" l="1"/>
  <c r="K968" i="1" s="1"/>
  <c r="J967" i="1"/>
  <c r="K967" i="1" s="1"/>
  <c r="J966" i="1"/>
  <c r="K966" i="1" s="1"/>
  <c r="J965" i="1"/>
  <c r="K965" i="1" s="1"/>
  <c r="J964" i="1"/>
  <c r="K964" i="1" s="1"/>
  <c r="J963" i="1"/>
  <c r="K963" i="1" s="1"/>
  <c r="J962" i="1"/>
  <c r="K962" i="1" s="1"/>
  <c r="J961" i="1"/>
  <c r="K961" i="1" s="1"/>
  <c r="J960" i="1"/>
  <c r="K960" i="1" s="1"/>
  <c r="J959" i="1"/>
  <c r="K959" i="1" s="1"/>
  <c r="J958" i="1"/>
  <c r="K958" i="1" s="1"/>
  <c r="J957" i="1"/>
  <c r="K957" i="1" s="1"/>
  <c r="J956" i="1"/>
  <c r="K956" i="1" s="1"/>
  <c r="J955" i="1"/>
  <c r="K955" i="1" s="1"/>
  <c r="J954" i="1"/>
  <c r="K954" i="1" s="1"/>
  <c r="J953" i="1"/>
  <c r="K953" i="1" s="1"/>
  <c r="J952" i="1"/>
  <c r="K952" i="1" s="1"/>
  <c r="J951" i="1"/>
  <c r="K951" i="1" s="1"/>
  <c r="J950" i="1"/>
  <c r="K950" i="1" s="1"/>
  <c r="J949" i="1"/>
  <c r="K949" i="1" s="1"/>
  <c r="J948" i="1"/>
  <c r="K948" i="1" s="1"/>
  <c r="J947" i="1"/>
  <c r="K947" i="1" s="1"/>
  <c r="J946" i="1"/>
  <c r="K946" i="1" s="1"/>
  <c r="J945" i="1"/>
  <c r="K945" i="1" s="1"/>
  <c r="J944" i="1"/>
  <c r="K944" i="1" s="1"/>
  <c r="J943" i="1"/>
  <c r="K943" i="1" s="1"/>
  <c r="J940" i="1"/>
  <c r="K940" i="1" s="1"/>
  <c r="J939" i="1"/>
  <c r="K939" i="1" s="1"/>
  <c r="J938" i="1"/>
  <c r="K938" i="1" s="1"/>
  <c r="J937" i="1"/>
  <c r="K937" i="1" s="1"/>
  <c r="J936" i="1"/>
  <c r="K936" i="1" s="1"/>
  <c r="J935" i="1"/>
  <c r="K935" i="1" s="1"/>
  <c r="J934" i="1"/>
  <c r="K934" i="1" s="1"/>
  <c r="J933" i="1"/>
  <c r="K933" i="1" s="1"/>
  <c r="J932" i="1"/>
  <c r="K932" i="1" s="1"/>
  <c r="J931" i="1"/>
  <c r="K931" i="1" s="1"/>
  <c r="J930" i="1"/>
  <c r="K930" i="1" s="1"/>
  <c r="J929" i="1"/>
  <c r="K929" i="1" s="1"/>
  <c r="J928" i="1"/>
  <c r="K928" i="1" s="1"/>
  <c r="J927" i="1"/>
  <c r="K927" i="1" s="1"/>
  <c r="J926" i="1"/>
  <c r="K926" i="1" s="1"/>
  <c r="J925" i="1"/>
  <c r="K925" i="1" s="1"/>
  <c r="J924" i="1"/>
  <c r="K924" i="1" s="1"/>
  <c r="J923" i="1"/>
  <c r="K923" i="1" s="1"/>
  <c r="J922" i="1"/>
  <c r="K922" i="1" s="1"/>
  <c r="J921" i="1"/>
  <c r="K921" i="1" s="1"/>
  <c r="J920" i="1"/>
  <c r="K920" i="1" s="1"/>
  <c r="J919" i="1"/>
  <c r="K919" i="1" s="1"/>
  <c r="J918" i="1"/>
  <c r="K918" i="1" s="1"/>
  <c r="J917" i="1"/>
  <c r="K917" i="1" s="1"/>
  <c r="J916" i="1"/>
  <c r="K916" i="1" s="1"/>
  <c r="J915" i="1"/>
  <c r="K915" i="1" s="1"/>
  <c r="J914" i="1"/>
  <c r="K914" i="1" s="1"/>
  <c r="J913" i="1"/>
  <c r="K913" i="1" s="1"/>
  <c r="J912" i="1"/>
  <c r="K912" i="1" s="1"/>
  <c r="J911" i="1"/>
  <c r="K911" i="1" s="1"/>
  <c r="J910" i="1"/>
  <c r="K910" i="1" s="1"/>
  <c r="J909" i="1"/>
  <c r="K909" i="1" s="1"/>
  <c r="J908" i="1"/>
  <c r="K908" i="1" s="1"/>
  <c r="J905" i="1"/>
  <c r="K905" i="1" s="1"/>
  <c r="J904" i="1"/>
  <c r="K904" i="1" s="1"/>
  <c r="J903" i="1"/>
  <c r="K903" i="1" s="1"/>
  <c r="J902" i="1"/>
  <c r="K902" i="1" s="1"/>
  <c r="J901" i="1"/>
  <c r="K901" i="1" s="1"/>
  <c r="J900" i="1"/>
  <c r="K900" i="1" s="1"/>
  <c r="J899" i="1"/>
  <c r="K899" i="1" s="1"/>
  <c r="J898" i="1"/>
  <c r="K898" i="1" s="1"/>
  <c r="J897" i="1"/>
  <c r="K897" i="1" s="1"/>
  <c r="J896" i="1"/>
  <c r="K896" i="1" s="1"/>
  <c r="J895" i="1"/>
  <c r="K895" i="1" s="1"/>
  <c r="J894" i="1"/>
  <c r="K894" i="1" s="1"/>
  <c r="J893" i="1"/>
  <c r="K893" i="1" s="1"/>
  <c r="J892" i="1"/>
  <c r="K892" i="1" s="1"/>
  <c r="J891" i="1"/>
  <c r="K891" i="1" s="1"/>
  <c r="J890" i="1"/>
  <c r="K890" i="1" s="1"/>
  <c r="J889" i="1"/>
  <c r="K889" i="1" s="1"/>
  <c r="J888" i="1"/>
  <c r="K888" i="1" s="1"/>
  <c r="J887" i="1"/>
  <c r="K887" i="1" s="1"/>
  <c r="J886" i="1"/>
  <c r="K886" i="1" s="1"/>
  <c r="J885" i="1"/>
  <c r="K885" i="1" s="1"/>
  <c r="J884" i="1"/>
  <c r="K884" i="1" s="1"/>
  <c r="J883" i="1"/>
  <c r="K883" i="1" s="1"/>
  <c r="J882" i="1"/>
  <c r="K882" i="1" s="1"/>
  <c r="J881" i="1"/>
  <c r="K881" i="1" s="1"/>
  <c r="J880" i="1"/>
  <c r="K880" i="1" s="1"/>
  <c r="J879" i="1"/>
  <c r="K879" i="1" s="1"/>
  <c r="J878" i="1"/>
  <c r="K878" i="1" s="1"/>
  <c r="J877" i="1"/>
  <c r="K877" i="1" s="1"/>
  <c r="J876" i="1"/>
  <c r="K876" i="1" s="1"/>
  <c r="J875" i="1"/>
  <c r="K875" i="1" s="1"/>
  <c r="J872" i="1"/>
  <c r="K872" i="1" s="1"/>
  <c r="J871" i="1"/>
  <c r="K871" i="1" s="1"/>
  <c r="J870" i="1"/>
  <c r="K870" i="1" s="1"/>
  <c r="J869" i="1"/>
  <c r="K869" i="1" s="1"/>
  <c r="J868" i="1"/>
  <c r="K868" i="1" s="1"/>
  <c r="J867" i="1"/>
  <c r="K867" i="1" s="1"/>
  <c r="J866" i="1"/>
  <c r="K866" i="1" s="1"/>
  <c r="J865" i="1"/>
  <c r="K865" i="1" s="1"/>
  <c r="J864" i="1"/>
  <c r="K864" i="1" s="1"/>
  <c r="J863" i="1"/>
  <c r="K863" i="1" s="1"/>
  <c r="J862" i="1"/>
  <c r="K862" i="1" s="1"/>
  <c r="J861" i="1"/>
  <c r="K861" i="1" s="1"/>
  <c r="J860" i="1"/>
  <c r="K860" i="1" s="1"/>
  <c r="J859" i="1"/>
  <c r="K859" i="1" s="1"/>
  <c r="J858" i="1"/>
  <c r="K858" i="1" s="1"/>
  <c r="J855" i="1"/>
  <c r="K855" i="1" s="1"/>
  <c r="J854" i="1"/>
  <c r="K854" i="1" s="1"/>
  <c r="J853" i="1"/>
  <c r="K853" i="1" s="1"/>
  <c r="J852" i="1"/>
  <c r="K852" i="1" s="1"/>
  <c r="J851" i="1"/>
  <c r="K851" i="1" s="1"/>
  <c r="J850" i="1"/>
  <c r="K850" i="1" s="1"/>
  <c r="J849" i="1"/>
  <c r="K849" i="1" s="1"/>
  <c r="J848" i="1"/>
  <c r="K848" i="1" s="1"/>
  <c r="J847" i="1"/>
  <c r="K847" i="1" s="1"/>
  <c r="J846" i="1"/>
  <c r="K846" i="1" s="1"/>
  <c r="J845" i="1"/>
  <c r="K845" i="1" s="1"/>
  <c r="J844" i="1"/>
  <c r="K844" i="1" s="1"/>
  <c r="J843" i="1"/>
  <c r="K843" i="1" s="1"/>
  <c r="J842" i="1"/>
  <c r="K842" i="1" s="1"/>
  <c r="J841" i="1"/>
  <c r="K841" i="1" s="1"/>
  <c r="J840" i="1"/>
  <c r="K840" i="1" s="1"/>
  <c r="J839" i="1"/>
  <c r="K839" i="1" s="1"/>
  <c r="J838" i="1"/>
  <c r="K838" i="1" s="1"/>
  <c r="J837" i="1"/>
  <c r="K837" i="1" s="1"/>
  <c r="J836" i="1"/>
  <c r="K836" i="1" s="1"/>
  <c r="J835" i="1"/>
  <c r="K835" i="1" s="1"/>
  <c r="J834" i="1"/>
  <c r="K834" i="1" s="1"/>
  <c r="J833" i="1"/>
  <c r="K833" i="1" s="1"/>
  <c r="J830" i="1"/>
  <c r="K830" i="1" s="1"/>
  <c r="J829" i="1"/>
  <c r="K829" i="1" s="1"/>
  <c r="J828" i="1"/>
  <c r="K828" i="1" s="1"/>
  <c r="J827" i="1"/>
  <c r="K827" i="1" s="1"/>
  <c r="J826" i="1"/>
  <c r="K826" i="1" s="1"/>
  <c r="J825" i="1"/>
  <c r="K825" i="1" s="1"/>
  <c r="J824" i="1"/>
  <c r="K824" i="1" s="1"/>
  <c r="J823" i="1"/>
  <c r="K823" i="1" s="1"/>
  <c r="J822" i="1"/>
  <c r="K822" i="1" s="1"/>
  <c r="J821" i="1"/>
  <c r="K821" i="1" s="1"/>
  <c r="J820" i="1"/>
  <c r="K820" i="1" s="1"/>
  <c r="J819" i="1"/>
  <c r="K819" i="1" s="1"/>
  <c r="J818" i="1"/>
  <c r="K818" i="1" s="1"/>
  <c r="J817" i="1"/>
  <c r="K817" i="1" s="1"/>
  <c r="J816" i="1"/>
  <c r="K816" i="1" s="1"/>
  <c r="J815" i="1"/>
  <c r="K815" i="1" s="1"/>
  <c r="J814" i="1"/>
  <c r="K814" i="1" s="1"/>
  <c r="J813" i="1"/>
  <c r="K813" i="1" s="1"/>
  <c r="J812" i="1"/>
  <c r="K812" i="1" s="1"/>
  <c r="J811" i="1"/>
  <c r="K811" i="1" s="1"/>
  <c r="J810" i="1"/>
  <c r="K810" i="1" s="1"/>
  <c r="J809" i="1"/>
  <c r="K809" i="1" s="1"/>
  <c r="J808" i="1"/>
  <c r="K808" i="1" s="1"/>
  <c r="J805" i="1"/>
  <c r="K805" i="1" s="1"/>
  <c r="J804" i="1"/>
  <c r="K804" i="1" s="1"/>
  <c r="J803" i="1"/>
  <c r="K803" i="1" s="1"/>
  <c r="J802" i="1"/>
  <c r="K802" i="1" s="1"/>
  <c r="J801" i="1"/>
  <c r="K801" i="1" s="1"/>
  <c r="J800" i="1"/>
  <c r="K800" i="1" s="1"/>
  <c r="J799" i="1"/>
  <c r="K799" i="1" s="1"/>
  <c r="J798" i="1"/>
  <c r="K798" i="1" s="1"/>
  <c r="J797" i="1"/>
  <c r="K797" i="1" s="1"/>
  <c r="J796" i="1"/>
  <c r="K796" i="1" s="1"/>
  <c r="J795" i="1"/>
  <c r="K795" i="1" s="1"/>
  <c r="J794" i="1"/>
  <c r="K794" i="1" s="1"/>
  <c r="J793" i="1"/>
  <c r="K793" i="1" s="1"/>
  <c r="J792" i="1"/>
  <c r="K792" i="1" s="1"/>
  <c r="J791" i="1"/>
  <c r="K791" i="1" s="1"/>
  <c r="J790" i="1"/>
  <c r="K790" i="1" s="1"/>
  <c r="J789" i="1"/>
  <c r="K789" i="1" s="1"/>
  <c r="J788" i="1"/>
  <c r="K788" i="1" s="1"/>
  <c r="J787" i="1"/>
  <c r="K787" i="1" s="1"/>
  <c r="J786" i="1"/>
  <c r="K786" i="1" s="1"/>
  <c r="J785" i="1"/>
  <c r="K785" i="1" s="1"/>
  <c r="J784" i="1"/>
  <c r="K784" i="1" s="1"/>
  <c r="J783" i="1"/>
  <c r="K783" i="1" s="1"/>
  <c r="J782" i="1"/>
  <c r="K782" i="1" s="1"/>
  <c r="J781" i="1"/>
  <c r="K781" i="1" s="1"/>
  <c r="J780" i="1"/>
  <c r="K780" i="1" s="1"/>
  <c r="J779" i="1"/>
  <c r="K779" i="1" s="1"/>
  <c r="J776" i="1"/>
  <c r="K776" i="1" s="1"/>
  <c r="J775" i="1"/>
  <c r="K775" i="1" s="1"/>
  <c r="J774" i="1"/>
  <c r="K774" i="1" s="1"/>
  <c r="J773" i="1"/>
  <c r="K773" i="1" s="1"/>
  <c r="J772" i="1"/>
  <c r="K772" i="1" s="1"/>
  <c r="J771" i="1"/>
  <c r="K771" i="1" s="1"/>
  <c r="J770" i="1"/>
  <c r="K770" i="1" s="1"/>
  <c r="J769" i="1"/>
  <c r="K769" i="1" s="1"/>
  <c r="J768" i="1"/>
  <c r="K768" i="1" s="1"/>
  <c r="J767" i="1"/>
  <c r="K767" i="1" s="1"/>
  <c r="J766" i="1"/>
  <c r="K766" i="1" s="1"/>
  <c r="J765" i="1"/>
  <c r="K765" i="1" s="1"/>
  <c r="J764" i="1"/>
  <c r="K764" i="1" s="1"/>
  <c r="J763" i="1"/>
  <c r="K763" i="1" s="1"/>
  <c r="J762" i="1"/>
  <c r="K762" i="1" s="1"/>
  <c r="J761" i="1"/>
  <c r="K761" i="1" s="1"/>
  <c r="J760" i="1"/>
  <c r="K760" i="1" s="1"/>
  <c r="J759" i="1"/>
  <c r="K759" i="1" s="1"/>
  <c r="J758" i="1"/>
  <c r="K758" i="1" s="1"/>
  <c r="J757" i="1"/>
  <c r="K757" i="1" s="1"/>
  <c r="J756" i="1"/>
  <c r="K756" i="1" s="1"/>
  <c r="J755" i="1"/>
  <c r="K755" i="1" s="1"/>
  <c r="J754" i="1"/>
  <c r="K754" i="1" s="1"/>
  <c r="J753" i="1"/>
  <c r="K753" i="1" s="1"/>
  <c r="J752" i="1"/>
  <c r="K752" i="1" s="1"/>
  <c r="J751" i="1"/>
  <c r="K751" i="1" s="1"/>
  <c r="J750" i="1"/>
  <c r="K750" i="1" s="1"/>
  <c r="J749" i="1"/>
  <c r="K749" i="1" s="1"/>
  <c r="J748" i="1"/>
  <c r="K748" i="1" s="1"/>
  <c r="J747" i="1"/>
  <c r="K747" i="1" s="1"/>
  <c r="J746" i="1"/>
  <c r="K746" i="1" s="1"/>
  <c r="J745" i="1"/>
  <c r="K745" i="1" s="1"/>
  <c r="J744" i="1"/>
  <c r="K744" i="1" s="1"/>
  <c r="J743" i="1"/>
  <c r="K743" i="1" s="1"/>
  <c r="J742" i="1"/>
  <c r="K742" i="1" s="1"/>
  <c r="J739" i="1"/>
  <c r="K739" i="1" s="1"/>
  <c r="J738" i="1"/>
  <c r="K738" i="1" s="1"/>
  <c r="J737" i="1"/>
  <c r="K737" i="1" s="1"/>
  <c r="J736" i="1"/>
  <c r="K736" i="1" s="1"/>
  <c r="J735" i="1"/>
  <c r="K735" i="1" s="1"/>
  <c r="J734" i="1"/>
  <c r="K734" i="1" s="1"/>
  <c r="J733" i="1"/>
  <c r="K733" i="1" s="1"/>
  <c r="J732" i="1"/>
  <c r="K732" i="1" s="1"/>
  <c r="J731" i="1"/>
  <c r="K731" i="1" s="1"/>
  <c r="J730" i="1"/>
  <c r="K730" i="1" s="1"/>
  <c r="J729" i="1"/>
  <c r="K729" i="1" s="1"/>
  <c r="J728" i="1"/>
  <c r="K728" i="1" s="1"/>
  <c r="J727" i="1"/>
  <c r="K727" i="1" s="1"/>
  <c r="J726" i="1"/>
  <c r="K726" i="1" s="1"/>
  <c r="J725" i="1"/>
  <c r="K725" i="1" s="1"/>
  <c r="J724" i="1"/>
  <c r="K724" i="1" s="1"/>
  <c r="J723" i="1"/>
  <c r="K723" i="1" s="1"/>
  <c r="J722" i="1"/>
  <c r="K722" i="1" s="1"/>
  <c r="J721" i="1"/>
  <c r="K721" i="1" s="1"/>
  <c r="J720" i="1"/>
  <c r="K720" i="1" s="1"/>
  <c r="J719" i="1"/>
  <c r="K719" i="1" s="1"/>
  <c r="J718" i="1"/>
  <c r="K718" i="1" s="1"/>
  <c r="J717" i="1"/>
  <c r="K717" i="1" s="1"/>
  <c r="J716" i="1"/>
  <c r="K716" i="1" s="1"/>
  <c r="J715" i="1"/>
  <c r="K715" i="1" s="1"/>
  <c r="J714" i="1"/>
  <c r="K714" i="1" s="1"/>
  <c r="J711" i="1"/>
  <c r="K711" i="1" s="1"/>
  <c r="J710" i="1"/>
  <c r="K710" i="1" s="1"/>
  <c r="J709" i="1"/>
  <c r="K709" i="1" s="1"/>
  <c r="J708" i="1"/>
  <c r="K708" i="1" s="1"/>
  <c r="J707" i="1"/>
  <c r="K707" i="1" s="1"/>
  <c r="J706" i="1"/>
  <c r="K706" i="1" s="1"/>
  <c r="J705" i="1"/>
  <c r="K705" i="1" s="1"/>
  <c r="J704" i="1"/>
  <c r="K704" i="1" s="1"/>
  <c r="J703" i="1"/>
  <c r="K703" i="1" s="1"/>
  <c r="J702" i="1"/>
  <c r="K702" i="1" s="1"/>
  <c r="J701" i="1"/>
  <c r="K701" i="1" s="1"/>
  <c r="J700" i="1"/>
  <c r="K700" i="1" s="1"/>
  <c r="J699" i="1"/>
  <c r="K699" i="1" s="1"/>
  <c r="J698" i="1"/>
  <c r="K698" i="1" s="1"/>
  <c r="J697" i="1"/>
  <c r="K697" i="1" s="1"/>
  <c r="J696" i="1"/>
  <c r="K696" i="1" s="1"/>
  <c r="J695" i="1"/>
  <c r="K695" i="1" s="1"/>
  <c r="J694" i="1"/>
  <c r="K694" i="1" s="1"/>
  <c r="J693" i="1"/>
  <c r="K693" i="1" s="1"/>
  <c r="J692" i="1"/>
  <c r="K692" i="1" s="1"/>
  <c r="J691" i="1"/>
  <c r="K691" i="1" s="1"/>
  <c r="J690" i="1"/>
  <c r="K690" i="1" s="1"/>
  <c r="J689" i="1"/>
  <c r="K689" i="1" s="1"/>
  <c r="J688" i="1"/>
  <c r="K688" i="1" s="1"/>
  <c r="J687" i="1"/>
  <c r="K687" i="1" s="1"/>
  <c r="J686" i="1"/>
  <c r="K686" i="1" s="1"/>
  <c r="J685" i="1"/>
  <c r="K685" i="1" s="1"/>
  <c r="J684" i="1"/>
  <c r="K684" i="1" s="1"/>
  <c r="J681" i="1"/>
  <c r="K681" i="1" s="1"/>
  <c r="J680" i="1"/>
  <c r="K680" i="1" s="1"/>
  <c r="J679" i="1"/>
  <c r="K679" i="1" s="1"/>
  <c r="J678" i="1"/>
  <c r="K678" i="1" s="1"/>
  <c r="J677" i="1"/>
  <c r="K677" i="1" s="1"/>
  <c r="J676" i="1"/>
  <c r="K676" i="1" s="1"/>
  <c r="J675" i="1"/>
  <c r="K675" i="1" s="1"/>
  <c r="J674" i="1"/>
  <c r="K674" i="1" s="1"/>
  <c r="J673" i="1"/>
  <c r="K673" i="1" s="1"/>
  <c r="J672" i="1"/>
  <c r="K672" i="1" s="1"/>
  <c r="J671" i="1"/>
  <c r="K671" i="1" s="1"/>
  <c r="J670" i="1"/>
  <c r="K670" i="1" s="1"/>
  <c r="J669" i="1"/>
  <c r="K669" i="1" s="1"/>
  <c r="J668" i="1"/>
  <c r="K668" i="1" s="1"/>
  <c r="J667" i="1"/>
  <c r="K667" i="1" s="1"/>
  <c r="J666" i="1"/>
  <c r="K666" i="1" s="1"/>
  <c r="J665" i="1"/>
  <c r="K665" i="1" s="1"/>
  <c r="J664" i="1"/>
  <c r="K664" i="1" s="1"/>
  <c r="J663" i="1"/>
  <c r="K663" i="1" s="1"/>
  <c r="J662" i="1"/>
  <c r="K662" i="1" s="1"/>
  <c r="J661" i="1"/>
  <c r="K661" i="1" s="1"/>
  <c r="J660" i="1"/>
  <c r="K660" i="1" s="1"/>
  <c r="J659" i="1"/>
  <c r="K659" i="1" s="1"/>
  <c r="J658" i="1"/>
  <c r="K658" i="1" s="1"/>
  <c r="J657" i="1"/>
  <c r="K657" i="1" s="1"/>
  <c r="J654" i="1"/>
  <c r="K654" i="1" s="1"/>
  <c r="J653" i="1"/>
  <c r="K653" i="1" s="1"/>
  <c r="J652" i="1"/>
  <c r="K652" i="1" s="1"/>
  <c r="J651" i="1"/>
  <c r="K651" i="1" s="1"/>
  <c r="J650" i="1"/>
  <c r="K650" i="1" s="1"/>
  <c r="J649" i="1"/>
  <c r="K649" i="1" s="1"/>
  <c r="J648" i="1"/>
  <c r="K648" i="1" s="1"/>
  <c r="J647" i="1"/>
  <c r="K647" i="1" s="1"/>
  <c r="J646" i="1"/>
  <c r="K646" i="1" s="1"/>
  <c r="J645" i="1"/>
  <c r="K645" i="1" s="1"/>
  <c r="J644" i="1"/>
  <c r="K644" i="1" s="1"/>
  <c r="J643" i="1"/>
  <c r="K643" i="1" s="1"/>
  <c r="J642" i="1"/>
  <c r="K642" i="1" s="1"/>
  <c r="J641" i="1"/>
  <c r="K641" i="1" s="1"/>
  <c r="J640" i="1"/>
  <c r="K640" i="1" s="1"/>
  <c r="J639" i="1"/>
  <c r="K639" i="1" s="1"/>
  <c r="J638" i="1"/>
  <c r="K638" i="1" s="1"/>
  <c r="J637" i="1"/>
  <c r="K637" i="1" s="1"/>
  <c r="J636" i="1"/>
  <c r="K636" i="1" s="1"/>
  <c r="J635" i="1"/>
  <c r="K635" i="1" s="1"/>
  <c r="J634" i="1"/>
  <c r="K634" i="1" s="1"/>
  <c r="J633" i="1"/>
  <c r="K633" i="1" s="1"/>
  <c r="J632" i="1"/>
  <c r="K632" i="1" s="1"/>
  <c r="J631" i="1"/>
  <c r="K631" i="1" s="1"/>
  <c r="J630" i="1"/>
  <c r="K630" i="1" s="1"/>
  <c r="J629" i="1"/>
  <c r="K629" i="1" s="1"/>
  <c r="J628" i="1"/>
  <c r="K628" i="1" s="1"/>
  <c r="J627" i="1"/>
  <c r="K627" i="1" s="1"/>
  <c r="J626" i="1"/>
  <c r="K626" i="1" s="1"/>
  <c r="J625" i="1"/>
  <c r="K625" i="1" s="1"/>
  <c r="J624" i="1"/>
  <c r="K624" i="1" s="1"/>
  <c r="J623" i="1"/>
  <c r="K623" i="1" s="1"/>
  <c r="J622" i="1"/>
  <c r="K622" i="1" s="1"/>
  <c r="J621" i="1"/>
  <c r="K621" i="1" s="1"/>
  <c r="J620" i="1"/>
  <c r="K620" i="1" s="1"/>
  <c r="J619" i="1"/>
  <c r="K619" i="1" s="1"/>
  <c r="J618" i="1"/>
  <c r="K618" i="1" s="1"/>
  <c r="J617" i="1"/>
  <c r="K617" i="1" s="1"/>
  <c r="J614" i="1"/>
  <c r="K614" i="1" s="1"/>
  <c r="J613" i="1"/>
  <c r="K613" i="1" s="1"/>
  <c r="J612" i="1"/>
  <c r="K612" i="1" s="1"/>
  <c r="J611" i="1"/>
  <c r="K611" i="1" s="1"/>
  <c r="J610" i="1"/>
  <c r="K610" i="1" s="1"/>
  <c r="J609" i="1"/>
  <c r="K609" i="1" s="1"/>
  <c r="J608" i="1"/>
  <c r="K608" i="1" s="1"/>
  <c r="J607" i="1"/>
  <c r="K607" i="1" s="1"/>
  <c r="J606" i="1"/>
  <c r="K606" i="1" s="1"/>
  <c r="J605" i="1"/>
  <c r="K605" i="1" s="1"/>
  <c r="J604" i="1"/>
  <c r="K604" i="1" s="1"/>
  <c r="J603" i="1"/>
  <c r="K603" i="1" s="1"/>
  <c r="J602" i="1"/>
  <c r="K602" i="1" s="1"/>
  <c r="J601" i="1"/>
  <c r="K601" i="1" s="1"/>
  <c r="J600" i="1"/>
  <c r="K600" i="1" s="1"/>
  <c r="J599" i="1"/>
  <c r="K599" i="1" s="1"/>
  <c r="J598" i="1"/>
  <c r="K598" i="1" s="1"/>
  <c r="J597" i="1"/>
  <c r="K597" i="1" s="1"/>
  <c r="J596" i="1"/>
  <c r="K596" i="1" s="1"/>
  <c r="J595" i="1"/>
  <c r="K595" i="1" s="1"/>
  <c r="J594" i="1"/>
  <c r="K594" i="1" s="1"/>
  <c r="J591" i="1"/>
  <c r="K591" i="1" s="1"/>
  <c r="J590" i="1"/>
  <c r="K590" i="1" s="1"/>
  <c r="J589" i="1"/>
  <c r="K589" i="1" s="1"/>
  <c r="J588" i="1"/>
  <c r="K588" i="1" s="1"/>
  <c r="J587" i="1"/>
  <c r="K587" i="1" s="1"/>
  <c r="J586" i="1"/>
  <c r="K586" i="1" s="1"/>
  <c r="J585" i="1"/>
  <c r="K585" i="1" s="1"/>
  <c r="J584" i="1"/>
  <c r="K584" i="1" s="1"/>
  <c r="J583" i="1"/>
  <c r="K583" i="1" s="1"/>
  <c r="J582" i="1"/>
  <c r="K582" i="1" s="1"/>
  <c r="J581" i="1"/>
  <c r="K581" i="1" s="1"/>
  <c r="J580" i="1"/>
  <c r="K580" i="1" s="1"/>
  <c r="J579" i="1"/>
  <c r="K579" i="1" s="1"/>
  <c r="J578" i="1"/>
  <c r="K578" i="1" s="1"/>
  <c r="J577" i="1"/>
  <c r="K577" i="1" s="1"/>
  <c r="J576" i="1"/>
  <c r="K576" i="1" s="1"/>
  <c r="J575" i="1"/>
  <c r="K575" i="1" s="1"/>
  <c r="J574" i="1"/>
  <c r="K574" i="1" s="1"/>
  <c r="J573" i="1"/>
  <c r="K573" i="1" s="1"/>
  <c r="J572" i="1"/>
  <c r="K572" i="1" s="1"/>
  <c r="J571" i="1"/>
  <c r="K571" i="1" s="1"/>
  <c r="J570" i="1"/>
  <c r="K570" i="1" s="1"/>
  <c r="J569" i="1"/>
  <c r="K569" i="1" s="1"/>
  <c r="J566" i="1"/>
  <c r="K566" i="1" s="1"/>
  <c r="J565" i="1"/>
  <c r="K565" i="1" s="1"/>
  <c r="J564" i="1"/>
  <c r="K564" i="1" s="1"/>
  <c r="J563" i="1"/>
  <c r="K563" i="1" s="1"/>
  <c r="J562" i="1"/>
  <c r="K562" i="1" s="1"/>
  <c r="J561" i="1"/>
  <c r="K561" i="1" s="1"/>
  <c r="J560" i="1"/>
  <c r="K560" i="1" s="1"/>
  <c r="J559" i="1"/>
  <c r="K559" i="1" s="1"/>
  <c r="J558" i="1"/>
  <c r="K558" i="1" s="1"/>
  <c r="J557" i="1"/>
  <c r="K557" i="1" s="1"/>
  <c r="J556" i="1"/>
  <c r="K556" i="1" s="1"/>
  <c r="J555" i="1"/>
  <c r="K555" i="1" s="1"/>
  <c r="J554" i="1"/>
  <c r="K554" i="1" s="1"/>
  <c r="J553" i="1"/>
  <c r="K553" i="1" s="1"/>
  <c r="J552" i="1"/>
  <c r="K552" i="1" s="1"/>
  <c r="J551" i="1"/>
  <c r="K551" i="1" s="1"/>
  <c r="J550" i="1"/>
  <c r="K550" i="1" s="1"/>
  <c r="J549" i="1"/>
  <c r="K549" i="1" s="1"/>
  <c r="J548" i="1"/>
  <c r="K548" i="1" s="1"/>
  <c r="J547" i="1"/>
  <c r="K547" i="1" s="1"/>
  <c r="J546" i="1"/>
  <c r="K546" i="1" s="1"/>
  <c r="J545" i="1"/>
  <c r="K545" i="1" s="1"/>
  <c r="J542" i="1"/>
  <c r="K542" i="1" s="1"/>
  <c r="J541" i="1"/>
  <c r="K541" i="1" s="1"/>
  <c r="J540" i="1"/>
  <c r="K540" i="1" s="1"/>
  <c r="J539" i="1"/>
  <c r="K539" i="1" s="1"/>
  <c r="J538" i="1"/>
  <c r="K538" i="1" s="1"/>
  <c r="J537" i="1"/>
  <c r="K537" i="1" s="1"/>
  <c r="J536" i="1"/>
  <c r="K536" i="1" s="1"/>
  <c r="J535" i="1"/>
  <c r="K535" i="1" s="1"/>
  <c r="J534" i="1"/>
  <c r="K534" i="1" s="1"/>
  <c r="J533" i="1"/>
  <c r="K533" i="1" s="1"/>
  <c r="J532" i="1"/>
  <c r="K532" i="1" s="1"/>
  <c r="J531" i="1"/>
  <c r="K531" i="1" s="1"/>
  <c r="J530" i="1"/>
  <c r="K530" i="1" s="1"/>
  <c r="J529" i="1"/>
  <c r="K529" i="1" s="1"/>
  <c r="J528" i="1"/>
  <c r="K528" i="1" s="1"/>
  <c r="J527" i="1"/>
  <c r="K527" i="1" s="1"/>
  <c r="J526" i="1"/>
  <c r="K526" i="1" s="1"/>
  <c r="J525" i="1"/>
  <c r="K525" i="1" s="1"/>
  <c r="J524" i="1"/>
  <c r="K524" i="1" s="1"/>
  <c r="J523" i="1"/>
  <c r="K523" i="1" s="1"/>
  <c r="J522" i="1"/>
  <c r="K522" i="1" s="1"/>
  <c r="J521" i="1"/>
  <c r="K521" i="1" s="1"/>
  <c r="J520" i="1"/>
  <c r="K520" i="1" s="1"/>
  <c r="J519" i="1"/>
  <c r="K519" i="1" s="1"/>
  <c r="J518" i="1"/>
  <c r="K518" i="1" s="1"/>
  <c r="J515" i="1"/>
  <c r="K515" i="1" s="1"/>
  <c r="J514" i="1"/>
  <c r="K514" i="1" s="1"/>
  <c r="J513" i="1"/>
  <c r="K513" i="1" s="1"/>
  <c r="J512" i="1"/>
  <c r="K512" i="1" s="1"/>
  <c r="J511" i="1"/>
  <c r="K511" i="1" s="1"/>
  <c r="J510" i="1"/>
  <c r="K510" i="1" s="1"/>
  <c r="J509" i="1"/>
  <c r="K509" i="1" s="1"/>
  <c r="J508" i="1"/>
  <c r="K508" i="1" s="1"/>
  <c r="J507" i="1"/>
  <c r="K507" i="1" s="1"/>
  <c r="J506" i="1"/>
  <c r="K506" i="1" s="1"/>
  <c r="J505" i="1"/>
  <c r="K505" i="1" s="1"/>
  <c r="J504" i="1"/>
  <c r="K504" i="1" s="1"/>
  <c r="J503" i="1"/>
  <c r="K503" i="1" s="1"/>
  <c r="J502" i="1"/>
  <c r="K502" i="1" s="1"/>
  <c r="J501" i="1"/>
  <c r="K501" i="1" s="1"/>
  <c r="J500" i="1"/>
  <c r="K500" i="1" s="1"/>
  <c r="J499" i="1"/>
  <c r="K499" i="1" s="1"/>
  <c r="J498" i="1"/>
  <c r="K498" i="1" s="1"/>
  <c r="J497" i="1"/>
  <c r="K497" i="1" s="1"/>
  <c r="J496" i="1"/>
  <c r="K496" i="1" s="1"/>
  <c r="J495" i="1"/>
  <c r="K495" i="1" s="1"/>
  <c r="J494" i="1"/>
  <c r="K494" i="1" s="1"/>
  <c r="J493" i="1"/>
  <c r="K493" i="1" s="1"/>
  <c r="J492" i="1"/>
  <c r="K492" i="1" s="1"/>
  <c r="J491" i="1"/>
  <c r="K491" i="1" s="1"/>
  <c r="J490" i="1"/>
  <c r="K490" i="1" s="1"/>
  <c r="J489" i="1"/>
  <c r="K489" i="1" s="1"/>
  <c r="J488" i="1"/>
  <c r="K488" i="1" s="1"/>
  <c r="J487" i="1"/>
  <c r="K487" i="1" s="1"/>
  <c r="J486" i="1"/>
  <c r="K486" i="1" s="1"/>
  <c r="J485" i="1"/>
  <c r="K485" i="1" s="1"/>
  <c r="J484" i="1"/>
  <c r="K484" i="1" s="1"/>
  <c r="J483" i="1"/>
  <c r="K483" i="1" s="1"/>
  <c r="J482" i="1"/>
  <c r="K482" i="1" s="1"/>
  <c r="J481" i="1"/>
  <c r="K481" i="1" s="1"/>
  <c r="J480" i="1"/>
  <c r="K480" i="1" s="1"/>
  <c r="J479" i="1"/>
  <c r="K479" i="1" s="1"/>
  <c r="J478" i="1"/>
  <c r="K478" i="1" s="1"/>
  <c r="J477" i="1"/>
  <c r="K477" i="1" s="1"/>
  <c r="J474" i="1"/>
  <c r="K474" i="1" s="1"/>
  <c r="J473" i="1"/>
  <c r="K473" i="1" s="1"/>
  <c r="J472" i="1"/>
  <c r="K472" i="1" s="1"/>
  <c r="J471" i="1"/>
  <c r="K471" i="1" s="1"/>
  <c r="J470" i="1"/>
  <c r="K470" i="1" s="1"/>
  <c r="J469" i="1"/>
  <c r="K469" i="1" s="1"/>
  <c r="J468" i="1"/>
  <c r="K468" i="1" s="1"/>
  <c r="J467" i="1"/>
  <c r="K467" i="1" s="1"/>
  <c r="J466" i="1"/>
  <c r="K466" i="1" s="1"/>
  <c r="J465" i="1"/>
  <c r="K465" i="1" s="1"/>
  <c r="J464" i="1"/>
  <c r="K464" i="1" s="1"/>
  <c r="J463" i="1"/>
  <c r="K463" i="1" s="1"/>
  <c r="J462" i="1"/>
  <c r="K462" i="1" s="1"/>
  <c r="J461" i="1"/>
  <c r="K461" i="1" s="1"/>
  <c r="J460" i="1"/>
  <c r="K460" i="1" s="1"/>
  <c r="J459" i="1"/>
  <c r="K459" i="1" s="1"/>
  <c r="J458" i="1"/>
  <c r="K458" i="1" s="1"/>
  <c r="J457" i="1"/>
  <c r="K457" i="1" s="1"/>
  <c r="J456" i="1"/>
  <c r="K456" i="1" s="1"/>
  <c r="J453" i="1"/>
  <c r="K453" i="1" s="1"/>
  <c r="J452" i="1"/>
  <c r="K452" i="1" s="1"/>
  <c r="J451" i="1"/>
  <c r="K451" i="1" s="1"/>
  <c r="J450" i="1"/>
  <c r="K450" i="1" s="1"/>
  <c r="J449" i="1"/>
  <c r="K449" i="1" s="1"/>
  <c r="J448" i="1"/>
  <c r="K448" i="1" s="1"/>
  <c r="J447" i="1"/>
  <c r="K447" i="1" s="1"/>
  <c r="J446" i="1"/>
  <c r="K446" i="1" s="1"/>
  <c r="J445" i="1"/>
  <c r="K445" i="1" s="1"/>
  <c r="J444" i="1"/>
  <c r="K444" i="1" s="1"/>
  <c r="J443" i="1"/>
  <c r="K443" i="1" s="1"/>
  <c r="J442" i="1"/>
  <c r="K442" i="1" s="1"/>
  <c r="J441" i="1"/>
  <c r="K441" i="1" s="1"/>
  <c r="J440" i="1"/>
  <c r="K440" i="1" s="1"/>
  <c r="J439" i="1"/>
  <c r="K439" i="1" s="1"/>
  <c r="J438" i="1"/>
  <c r="K438" i="1" s="1"/>
  <c r="J437" i="1"/>
  <c r="K437" i="1" s="1"/>
  <c r="J436" i="1"/>
  <c r="K436" i="1" s="1"/>
  <c r="J435" i="1"/>
  <c r="K435" i="1" s="1"/>
  <c r="J434" i="1"/>
  <c r="K434" i="1" s="1"/>
  <c r="J433" i="1"/>
  <c r="K433" i="1" s="1"/>
  <c r="J432" i="1"/>
  <c r="K432" i="1" s="1"/>
  <c r="J431" i="1"/>
  <c r="K431" i="1" s="1"/>
  <c r="J430" i="1"/>
  <c r="K430" i="1" s="1"/>
  <c r="J429" i="1"/>
  <c r="K429" i="1" s="1"/>
  <c r="J428" i="1"/>
  <c r="K428" i="1" s="1"/>
  <c r="J427" i="1"/>
  <c r="K427" i="1" s="1"/>
  <c r="J426" i="1"/>
  <c r="K426" i="1" s="1"/>
  <c r="J425" i="1"/>
  <c r="K425" i="1" s="1"/>
  <c r="J424" i="1"/>
  <c r="K424" i="1" s="1"/>
  <c r="J423" i="1"/>
  <c r="K423" i="1" s="1"/>
  <c r="J422" i="1"/>
  <c r="K422" i="1" s="1"/>
  <c r="J421" i="1"/>
  <c r="K421" i="1" s="1"/>
  <c r="J420" i="1"/>
  <c r="K420" i="1" s="1"/>
  <c r="J419" i="1"/>
  <c r="K419" i="1" s="1"/>
  <c r="J418" i="1"/>
  <c r="K418" i="1" s="1"/>
  <c r="J417" i="1"/>
  <c r="K417" i="1" s="1"/>
  <c r="J416" i="1"/>
  <c r="K416" i="1" s="1"/>
  <c r="J415" i="1"/>
  <c r="K415" i="1" s="1"/>
  <c r="J414" i="1"/>
  <c r="K414" i="1" s="1"/>
  <c r="J411" i="1"/>
  <c r="K411" i="1" s="1"/>
  <c r="J410" i="1"/>
  <c r="K410" i="1" s="1"/>
  <c r="J409" i="1"/>
  <c r="K409" i="1" s="1"/>
  <c r="J408" i="1"/>
  <c r="K408" i="1" s="1"/>
  <c r="J407" i="1"/>
  <c r="K407" i="1" s="1"/>
  <c r="J406" i="1"/>
  <c r="K406" i="1" s="1"/>
  <c r="J405" i="1"/>
  <c r="K405" i="1" s="1"/>
  <c r="J404" i="1"/>
  <c r="K404" i="1" s="1"/>
  <c r="J403" i="1"/>
  <c r="K403" i="1" s="1"/>
  <c r="J402" i="1"/>
  <c r="K402" i="1" s="1"/>
  <c r="J401" i="1"/>
  <c r="K401" i="1" s="1"/>
  <c r="J400" i="1"/>
  <c r="K400" i="1" s="1"/>
  <c r="J399" i="1"/>
  <c r="K399" i="1" s="1"/>
  <c r="J398" i="1"/>
  <c r="K398" i="1" s="1"/>
  <c r="J397" i="1"/>
  <c r="K397" i="1" s="1"/>
  <c r="J396" i="1"/>
  <c r="K396" i="1" s="1"/>
  <c r="J395" i="1"/>
  <c r="K395" i="1" s="1"/>
  <c r="J394" i="1"/>
  <c r="K394" i="1" s="1"/>
  <c r="J393" i="1"/>
  <c r="K393" i="1" s="1"/>
  <c r="J392" i="1"/>
  <c r="K392" i="1" s="1"/>
  <c r="J391" i="1"/>
  <c r="K391" i="1" s="1"/>
  <c r="J390" i="1"/>
  <c r="K390" i="1" s="1"/>
  <c r="J389" i="1"/>
  <c r="K389" i="1" s="1"/>
  <c r="J388" i="1"/>
  <c r="K388" i="1" s="1"/>
  <c r="J387" i="1"/>
  <c r="K387" i="1" s="1"/>
  <c r="J386" i="1"/>
  <c r="K386" i="1" s="1"/>
  <c r="J385" i="1"/>
  <c r="K385" i="1" s="1"/>
  <c r="J384" i="1"/>
  <c r="K384" i="1" s="1"/>
  <c r="J383" i="1"/>
  <c r="K383" i="1" s="1"/>
  <c r="J382" i="1"/>
  <c r="K382" i="1" s="1"/>
  <c r="J381" i="1"/>
  <c r="K381" i="1" s="1"/>
  <c r="J378" i="1"/>
  <c r="K378" i="1" s="1"/>
  <c r="J377" i="1"/>
  <c r="K377" i="1" s="1"/>
  <c r="J376" i="1"/>
  <c r="K376" i="1" s="1"/>
  <c r="J375" i="1"/>
  <c r="K375" i="1" s="1"/>
  <c r="J374" i="1"/>
  <c r="K374" i="1" s="1"/>
  <c r="J373" i="1"/>
  <c r="K373" i="1" s="1"/>
  <c r="J372" i="1"/>
  <c r="K372" i="1" s="1"/>
  <c r="J371" i="1"/>
  <c r="K371" i="1" s="1"/>
  <c r="J370" i="1"/>
  <c r="K370" i="1" s="1"/>
  <c r="J369" i="1"/>
  <c r="K369" i="1" s="1"/>
  <c r="J368" i="1"/>
  <c r="K368" i="1" s="1"/>
  <c r="J367" i="1"/>
  <c r="K367" i="1" s="1"/>
  <c r="J366" i="1"/>
  <c r="K366" i="1" s="1"/>
  <c r="J365" i="1"/>
  <c r="K365" i="1" s="1"/>
  <c r="J364" i="1"/>
  <c r="K364" i="1" s="1"/>
  <c r="J363" i="1"/>
  <c r="K363" i="1" s="1"/>
  <c r="J362" i="1"/>
  <c r="K362" i="1" s="1"/>
  <c r="J361" i="1"/>
  <c r="K361" i="1" s="1"/>
  <c r="J360" i="1"/>
  <c r="K360" i="1" s="1"/>
  <c r="J359" i="1"/>
  <c r="K359" i="1" s="1"/>
  <c r="J358" i="1"/>
  <c r="K358" i="1" s="1"/>
  <c r="J357" i="1"/>
  <c r="K357" i="1" s="1"/>
  <c r="J356" i="1"/>
  <c r="K356" i="1" s="1"/>
  <c r="J355" i="1"/>
  <c r="K355" i="1" s="1"/>
  <c r="J354" i="1"/>
  <c r="K354" i="1" s="1"/>
  <c r="J353" i="1"/>
  <c r="K353" i="1" s="1"/>
  <c r="J352" i="1"/>
  <c r="K352" i="1" s="1"/>
  <c r="J351" i="1"/>
  <c r="K351" i="1" s="1"/>
  <c r="J350" i="1"/>
  <c r="K350" i="1" s="1"/>
  <c r="J349" i="1"/>
  <c r="K349" i="1" s="1"/>
  <c r="J348" i="1"/>
  <c r="K348" i="1" s="1"/>
  <c r="J347" i="1"/>
  <c r="K347" i="1" s="1"/>
  <c r="J344" i="1"/>
  <c r="K344" i="1" s="1"/>
  <c r="J343" i="1"/>
  <c r="K343" i="1" s="1"/>
  <c r="J342" i="1"/>
  <c r="K342" i="1" s="1"/>
  <c r="J341" i="1"/>
  <c r="K341" i="1" s="1"/>
  <c r="J340" i="1"/>
  <c r="K340" i="1" s="1"/>
  <c r="J339" i="1"/>
  <c r="K339" i="1" s="1"/>
  <c r="J338" i="1"/>
  <c r="K338" i="1" s="1"/>
  <c r="J337" i="1"/>
  <c r="K337" i="1" s="1"/>
  <c r="J336" i="1"/>
  <c r="K336" i="1" s="1"/>
  <c r="J335" i="1"/>
  <c r="K335" i="1" s="1"/>
  <c r="J334" i="1"/>
  <c r="K334" i="1" s="1"/>
  <c r="J331" i="1"/>
  <c r="K331" i="1" s="1"/>
  <c r="J330" i="1"/>
  <c r="K330" i="1" s="1"/>
  <c r="J329" i="1"/>
  <c r="K329" i="1" s="1"/>
  <c r="J328" i="1"/>
  <c r="K328" i="1" s="1"/>
  <c r="J327" i="1"/>
  <c r="K327" i="1" s="1"/>
  <c r="J326" i="1"/>
  <c r="K326" i="1" s="1"/>
  <c r="J325" i="1"/>
  <c r="K325" i="1" s="1"/>
  <c r="J324" i="1"/>
  <c r="K324" i="1" s="1"/>
  <c r="J323" i="1"/>
  <c r="K323" i="1" s="1"/>
  <c r="J322" i="1"/>
  <c r="K322" i="1" s="1"/>
  <c r="J321" i="1"/>
  <c r="K321" i="1" s="1"/>
  <c r="J320" i="1"/>
  <c r="K320" i="1" s="1"/>
  <c r="J319" i="1"/>
  <c r="K319" i="1" s="1"/>
  <c r="J318" i="1"/>
  <c r="K318" i="1" s="1"/>
  <c r="J317" i="1"/>
  <c r="K317" i="1" s="1"/>
  <c r="J316" i="1"/>
  <c r="K316" i="1" s="1"/>
  <c r="J315" i="1"/>
  <c r="K315" i="1" s="1"/>
  <c r="J314" i="1"/>
  <c r="K314" i="1" s="1"/>
  <c r="J313" i="1"/>
  <c r="K313" i="1" s="1"/>
  <c r="J312" i="1"/>
  <c r="K312" i="1" s="1"/>
  <c r="J311" i="1"/>
  <c r="K311" i="1" s="1"/>
  <c r="J310" i="1"/>
  <c r="K310" i="1" s="1"/>
  <c r="J309" i="1"/>
  <c r="K309" i="1" s="1"/>
  <c r="J308" i="1"/>
  <c r="K308" i="1" s="1"/>
  <c r="J307" i="1"/>
  <c r="K307" i="1" s="1"/>
  <c r="J306" i="1"/>
  <c r="K306" i="1" s="1"/>
  <c r="J305" i="1"/>
  <c r="K305" i="1" s="1"/>
  <c r="J304" i="1"/>
  <c r="K304" i="1" s="1"/>
  <c r="J301" i="1"/>
  <c r="K301" i="1" s="1"/>
  <c r="J300" i="1"/>
  <c r="K300" i="1" s="1"/>
  <c r="J299" i="1"/>
  <c r="K299" i="1" s="1"/>
  <c r="J298" i="1"/>
  <c r="K298" i="1" s="1"/>
  <c r="J297" i="1"/>
  <c r="K297" i="1" s="1"/>
  <c r="J296" i="1"/>
  <c r="K296" i="1" s="1"/>
  <c r="J295" i="1"/>
  <c r="K295" i="1" s="1"/>
  <c r="J294" i="1"/>
  <c r="K294" i="1" s="1"/>
  <c r="J293" i="1"/>
  <c r="K293" i="1" s="1"/>
  <c r="J292" i="1"/>
  <c r="K292" i="1" s="1"/>
  <c r="J291" i="1"/>
  <c r="K291" i="1" s="1"/>
  <c r="J290" i="1"/>
  <c r="K290" i="1" s="1"/>
  <c r="J289" i="1"/>
  <c r="K289" i="1" s="1"/>
  <c r="J288" i="1"/>
  <c r="K288" i="1" s="1"/>
  <c r="J287" i="1"/>
  <c r="K287" i="1" s="1"/>
  <c r="J286" i="1"/>
  <c r="K286" i="1" s="1"/>
  <c r="J285" i="1"/>
  <c r="K285" i="1" s="1"/>
  <c r="J284" i="1"/>
  <c r="K284" i="1" s="1"/>
  <c r="J283" i="1"/>
  <c r="K283" i="1" s="1"/>
  <c r="J282" i="1"/>
  <c r="K282" i="1" s="1"/>
  <c r="J281" i="1"/>
  <c r="K281" i="1" s="1"/>
  <c r="J280" i="1"/>
  <c r="K280" i="1" s="1"/>
  <c r="J277" i="1"/>
  <c r="K277" i="1" s="1"/>
  <c r="J276" i="1"/>
  <c r="K276" i="1" s="1"/>
  <c r="J275" i="1"/>
  <c r="K275" i="1" s="1"/>
  <c r="J274" i="1"/>
  <c r="K274" i="1" s="1"/>
  <c r="J273" i="1"/>
  <c r="K273" i="1" s="1"/>
  <c r="J272" i="1"/>
  <c r="K272" i="1" s="1"/>
  <c r="J271" i="1"/>
  <c r="K271" i="1" s="1"/>
  <c r="J270" i="1"/>
  <c r="K270" i="1" s="1"/>
  <c r="J269" i="1"/>
  <c r="K269" i="1" s="1"/>
  <c r="J268" i="1"/>
  <c r="K268" i="1" s="1"/>
  <c r="J267" i="1"/>
  <c r="K267" i="1" s="1"/>
  <c r="J266" i="1"/>
  <c r="K266" i="1" s="1"/>
  <c r="J265" i="1"/>
  <c r="K265" i="1" s="1"/>
  <c r="J264" i="1"/>
  <c r="K264" i="1" s="1"/>
  <c r="J263" i="1"/>
  <c r="K263" i="1" s="1"/>
  <c r="J262" i="1"/>
  <c r="K262" i="1" s="1"/>
  <c r="J261" i="1"/>
  <c r="K261" i="1" s="1"/>
  <c r="J260" i="1"/>
  <c r="K260" i="1" s="1"/>
  <c r="J259" i="1"/>
  <c r="K259" i="1" s="1"/>
  <c r="J258" i="1"/>
  <c r="K258" i="1" s="1"/>
  <c r="J257" i="1"/>
  <c r="K257" i="1" s="1"/>
  <c r="J256" i="1"/>
  <c r="K256" i="1" s="1"/>
  <c r="J255" i="1"/>
  <c r="K255" i="1" s="1"/>
  <c r="J254" i="1"/>
  <c r="K254" i="1" s="1"/>
  <c r="J253" i="1"/>
  <c r="K253" i="1" s="1"/>
  <c r="J250" i="1"/>
  <c r="K250" i="1" s="1"/>
  <c r="J249" i="1"/>
  <c r="K249" i="1" s="1"/>
  <c r="J248" i="1"/>
  <c r="K248" i="1" s="1"/>
  <c r="J247" i="1"/>
  <c r="K247" i="1" s="1"/>
  <c r="J246" i="1"/>
  <c r="K246" i="1" s="1"/>
  <c r="J245" i="1"/>
  <c r="K245" i="1" s="1"/>
  <c r="J244" i="1"/>
  <c r="K244" i="1" s="1"/>
  <c r="J243" i="1"/>
  <c r="K243" i="1" s="1"/>
  <c r="J242" i="1"/>
  <c r="K242" i="1" s="1"/>
  <c r="J241" i="1"/>
  <c r="K241" i="1" s="1"/>
  <c r="J240" i="1"/>
  <c r="K240" i="1" s="1"/>
  <c r="J239" i="1"/>
  <c r="K239" i="1" s="1"/>
  <c r="J238" i="1"/>
  <c r="K238" i="1" s="1"/>
  <c r="J237" i="1"/>
  <c r="K237" i="1" s="1"/>
  <c r="J236" i="1"/>
  <c r="K236" i="1" s="1"/>
  <c r="J235" i="1"/>
  <c r="K235" i="1" s="1"/>
  <c r="J234" i="1"/>
  <c r="K234" i="1" s="1"/>
  <c r="J233" i="1"/>
  <c r="K233" i="1" s="1"/>
  <c r="J232" i="1"/>
  <c r="K232" i="1" s="1"/>
  <c r="J231" i="1"/>
  <c r="K231" i="1" s="1"/>
  <c r="J230" i="1"/>
  <c r="K230" i="1" s="1"/>
  <c r="J229" i="1"/>
  <c r="K229" i="1" s="1"/>
  <c r="J228" i="1"/>
  <c r="K228" i="1" s="1"/>
  <c r="J225" i="1"/>
  <c r="K225" i="1" s="1"/>
  <c r="J224" i="1"/>
  <c r="K224" i="1" s="1"/>
  <c r="J223" i="1"/>
  <c r="K223" i="1" s="1"/>
  <c r="J222" i="1"/>
  <c r="K222" i="1" s="1"/>
  <c r="J221" i="1"/>
  <c r="K221" i="1" s="1"/>
  <c r="J220" i="1"/>
  <c r="K220" i="1" s="1"/>
  <c r="J219" i="1"/>
  <c r="K219" i="1" s="1"/>
  <c r="J218" i="1"/>
  <c r="K218" i="1" s="1"/>
  <c r="J217" i="1"/>
  <c r="K217" i="1" s="1"/>
  <c r="J216" i="1"/>
  <c r="K216" i="1" s="1"/>
  <c r="J215" i="1"/>
  <c r="K215" i="1" s="1"/>
  <c r="J214" i="1"/>
  <c r="K214" i="1" s="1"/>
  <c r="J213" i="1"/>
  <c r="K213" i="1" s="1"/>
  <c r="J212" i="1"/>
  <c r="K212" i="1" s="1"/>
  <c r="J211" i="1"/>
  <c r="K211" i="1" s="1"/>
  <c r="J210" i="1"/>
  <c r="K210" i="1" s="1"/>
  <c r="J209" i="1"/>
  <c r="K209" i="1" s="1"/>
  <c r="J208" i="1"/>
  <c r="K208" i="1" s="1"/>
  <c r="J207" i="1"/>
  <c r="K207" i="1" s="1"/>
  <c r="J206" i="1"/>
  <c r="K206" i="1" s="1"/>
  <c r="J205" i="1"/>
  <c r="K205" i="1" s="1"/>
  <c r="J204" i="1"/>
  <c r="K204" i="1" s="1"/>
  <c r="J203" i="1"/>
  <c r="K203" i="1" s="1"/>
  <c r="J202" i="1"/>
  <c r="K202" i="1" s="1"/>
  <c r="J201" i="1"/>
  <c r="K201" i="1" s="1"/>
  <c r="J200" i="1"/>
  <c r="K200" i="1" s="1"/>
  <c r="J199" i="1"/>
  <c r="K199" i="1" s="1"/>
  <c r="J196" i="1"/>
  <c r="K196" i="1" s="1"/>
  <c r="J195" i="1"/>
  <c r="K195" i="1" s="1"/>
  <c r="J194" i="1"/>
  <c r="K194" i="1" s="1"/>
  <c r="J193" i="1"/>
  <c r="K193" i="1" s="1"/>
  <c r="J192" i="1"/>
  <c r="K192" i="1" s="1"/>
  <c r="J191" i="1"/>
  <c r="K191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3" i="1"/>
  <c r="K173" i="1" s="1"/>
  <c r="J172" i="1"/>
  <c r="K172" i="1" s="1"/>
  <c r="J171" i="1"/>
  <c r="K171" i="1" s="1"/>
  <c r="J170" i="1"/>
  <c r="K170" i="1" s="1"/>
  <c r="J169" i="1"/>
  <c r="K169" i="1" s="1"/>
  <c r="J166" i="1"/>
  <c r="K166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J152" i="1"/>
  <c r="K152" i="1" s="1"/>
  <c r="J151" i="1"/>
  <c r="K151" i="1" s="1"/>
  <c r="J150" i="1"/>
  <c r="K150" i="1" s="1"/>
  <c r="J149" i="1"/>
  <c r="K149" i="1" s="1"/>
  <c r="J148" i="1"/>
  <c r="K148" i="1" s="1"/>
  <c r="J147" i="1"/>
  <c r="K147" i="1" s="1"/>
  <c r="J146" i="1"/>
  <c r="K146" i="1" s="1"/>
  <c r="J145" i="1"/>
  <c r="K145" i="1" s="1"/>
  <c r="J144" i="1"/>
  <c r="K144" i="1" s="1"/>
  <c r="J143" i="1"/>
  <c r="K143" i="1" s="1"/>
  <c r="J142" i="1"/>
  <c r="K142" i="1" s="1"/>
  <c r="J141" i="1"/>
  <c r="K141" i="1" s="1"/>
  <c r="J140" i="1"/>
  <c r="K140" i="1" s="1"/>
  <c r="J137" i="1"/>
  <c r="K137" i="1" s="1"/>
  <c r="J136" i="1"/>
  <c r="K136" i="1" s="1"/>
  <c r="J135" i="1"/>
  <c r="K135" i="1" s="1"/>
  <c r="J134" i="1"/>
  <c r="K134" i="1" s="1"/>
  <c r="J133" i="1"/>
  <c r="K133" i="1" s="1"/>
  <c r="J132" i="1"/>
  <c r="K132" i="1" s="1"/>
  <c r="J131" i="1"/>
  <c r="K131" i="1" s="1"/>
  <c r="J130" i="1"/>
  <c r="K130" i="1" s="1"/>
  <c r="J129" i="1"/>
  <c r="K129" i="1" s="1"/>
  <c r="J128" i="1"/>
  <c r="K128" i="1" s="1"/>
  <c r="J127" i="1"/>
  <c r="K127" i="1" s="1"/>
  <c r="J126" i="1"/>
  <c r="K126" i="1" s="1"/>
  <c r="J125" i="1"/>
  <c r="K125" i="1" s="1"/>
  <c r="J124" i="1"/>
  <c r="K124" i="1" s="1"/>
  <c r="J123" i="1"/>
  <c r="K123" i="1" s="1"/>
  <c r="J122" i="1"/>
  <c r="K122" i="1" s="1"/>
  <c r="J121" i="1"/>
  <c r="K121" i="1" s="1"/>
  <c r="J120" i="1"/>
  <c r="K120" i="1" s="1"/>
  <c r="J119" i="1"/>
  <c r="K119" i="1" s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J98" i="1"/>
  <c r="K98" i="1" s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9" i="1"/>
  <c r="K9" i="1" s="1"/>
  <c r="J10" i="1"/>
  <c r="K10" i="1" s="1"/>
  <c r="J8" i="1"/>
  <c r="K8" i="1" s="1"/>
  <c r="E8" i="1" l="1"/>
  <c r="E9" i="1"/>
  <c r="E10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2" i="1"/>
  <c r="E63" i="1"/>
  <c r="E64" i="1"/>
  <c r="E65" i="1"/>
  <c r="E66" i="1"/>
  <c r="E67" i="1"/>
  <c r="E68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4" i="1"/>
  <c r="E335" i="1"/>
  <c r="E336" i="1"/>
  <c r="E337" i="1"/>
  <c r="E338" i="1"/>
  <c r="E339" i="1"/>
  <c r="E340" i="1"/>
  <c r="E341" i="1"/>
  <c r="E342" i="1"/>
  <c r="E343" i="1"/>
  <c r="E344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</calcChain>
</file>

<file path=xl/sharedStrings.xml><?xml version="1.0" encoding="utf-8"?>
<sst xmlns="http://schemas.openxmlformats.org/spreadsheetml/2006/main" count="946" uniqueCount="865">
  <si>
    <t>mun. Bălți</t>
  </si>
  <si>
    <t>Consiliul Municipal</t>
  </si>
  <si>
    <t>Elizaveta</t>
  </si>
  <si>
    <t>Sadovoe</t>
  </si>
  <si>
    <t>mun. Chișinău</t>
  </si>
  <si>
    <t>Băcioi</t>
  </si>
  <si>
    <t>Bubuieci</t>
  </si>
  <si>
    <t>Budești</t>
  </si>
  <si>
    <t>Ciorescu</t>
  </si>
  <si>
    <t>Codru</t>
  </si>
  <si>
    <t>Colonița</t>
  </si>
  <si>
    <t>Condrița</t>
  </si>
  <si>
    <t>Cricova</t>
  </si>
  <si>
    <t>Cruzești</t>
  </si>
  <si>
    <t>Durlești</t>
  </si>
  <si>
    <t>Ghidighici</t>
  </si>
  <si>
    <t>Grătiești</t>
  </si>
  <si>
    <t>Sîngera</t>
  </si>
  <si>
    <t>Stăuceni</t>
  </si>
  <si>
    <t>Tohatin</t>
  </si>
  <si>
    <t>Trușeni</t>
  </si>
  <si>
    <t>Vadul lui Vodă</t>
  </si>
  <si>
    <t>Vatra</t>
  </si>
  <si>
    <t>Anenii Noi</t>
  </si>
  <si>
    <t>Botnărești</t>
  </si>
  <si>
    <t>Bulboaca</t>
  </si>
  <si>
    <t>Calfa</t>
  </si>
  <si>
    <t>Chetrosu</t>
  </si>
  <si>
    <t>Chirca</t>
  </si>
  <si>
    <t>Ciobanovca</t>
  </si>
  <si>
    <t>Cobusca Nouă</t>
  </si>
  <si>
    <t>Cobusca Veche</t>
  </si>
  <si>
    <t>Delacău</t>
  </si>
  <si>
    <t>Floreni</t>
  </si>
  <si>
    <t>Geamăna</t>
  </si>
  <si>
    <t>Gura Bîcului</t>
  </si>
  <si>
    <t>Hîrbovăț</t>
  </si>
  <si>
    <t>Maximovca</t>
  </si>
  <si>
    <t>Mereni</t>
  </si>
  <si>
    <t>Merenii Noi</t>
  </si>
  <si>
    <t>Ochiul Roș</t>
  </si>
  <si>
    <t>Puhăceni</t>
  </si>
  <si>
    <t>Roșcani</t>
  </si>
  <si>
    <t>Speia</t>
  </si>
  <si>
    <t>Șerpeni</t>
  </si>
  <si>
    <t>Telița</t>
  </si>
  <si>
    <t>Ţînţăreni</t>
  </si>
  <si>
    <t>Zolotievca</t>
  </si>
  <si>
    <t>Varnița</t>
  </si>
  <si>
    <t>Basarabeasca</t>
  </si>
  <si>
    <t>Abaclia</t>
  </si>
  <si>
    <t>Başcalia</t>
  </si>
  <si>
    <t>Carabetovca</t>
  </si>
  <si>
    <t>Iordanovca</t>
  </si>
  <si>
    <t>Iserlia</t>
  </si>
  <si>
    <t>Sadaclia</t>
  </si>
  <si>
    <t>Briceni</t>
  </si>
  <si>
    <t>Balasineşti</t>
  </si>
  <si>
    <t>Bălcăuți</t>
  </si>
  <si>
    <t>Beleavinţi</t>
  </si>
  <si>
    <t>Berliniţi</t>
  </si>
  <si>
    <t>Bogdănești</t>
  </si>
  <si>
    <t>Caracuşenii Vechi</t>
  </si>
  <si>
    <t>Coteala</t>
  </si>
  <si>
    <t>Cotiujeni</t>
  </si>
  <si>
    <t>Colicăuți</t>
  </si>
  <si>
    <t>Corjeuți</t>
  </si>
  <si>
    <t>Criva</t>
  </si>
  <si>
    <t>Drepcăuți</t>
  </si>
  <si>
    <t>Grimăncăuți</t>
  </si>
  <si>
    <t>Halahora de Sus</t>
  </si>
  <si>
    <t>Hlina</t>
  </si>
  <si>
    <t>Larga</t>
  </si>
  <si>
    <t>Lipcani</t>
  </si>
  <si>
    <t>Mărcăuți</t>
  </si>
  <si>
    <t>Medveja</t>
  </si>
  <si>
    <t>Mihăileni</t>
  </si>
  <si>
    <t>Pererita</t>
  </si>
  <si>
    <t>Şirăuţi</t>
  </si>
  <si>
    <t>Slobozia-Şirăuţi</t>
  </si>
  <si>
    <t>Tabani</t>
  </si>
  <si>
    <t>Tețcani</t>
  </si>
  <si>
    <t>Trebisăuți</t>
  </si>
  <si>
    <t>Cahul</t>
  </si>
  <si>
    <t>Alexanderfeld</t>
  </si>
  <si>
    <t>Alexandru Ioan Cuza</t>
  </si>
  <si>
    <t>Andrușul de Jos</t>
  </si>
  <si>
    <t>Andrușul de Sus</t>
  </si>
  <si>
    <t>Badicul Moldovenesc</t>
  </si>
  <si>
    <t>Baurci-Moldoveni</t>
  </si>
  <si>
    <t>Borceag</t>
  </si>
  <si>
    <t>Brînza</t>
  </si>
  <si>
    <t>Bucuria</t>
  </si>
  <si>
    <t>Burlacu</t>
  </si>
  <si>
    <t>Burlăceni</t>
  </si>
  <si>
    <t>Cîşliţa-Prut</t>
  </si>
  <si>
    <t>Colibași</t>
  </si>
  <si>
    <t>Chioselia Mare</t>
  </si>
  <si>
    <t>Crihana Veche</t>
  </si>
  <si>
    <t>Cucoara</t>
  </si>
  <si>
    <t>Doina</t>
  </si>
  <si>
    <t>Găvănoasa</t>
  </si>
  <si>
    <t>Giurgiulești</t>
  </si>
  <si>
    <t>Huluboaia</t>
  </si>
  <si>
    <t>Iujnoe</t>
  </si>
  <si>
    <t>Larga Nouă</t>
  </si>
  <si>
    <t>Lebedenco</t>
  </si>
  <si>
    <t>Lopăţica</t>
  </si>
  <si>
    <t>Lucești</t>
  </si>
  <si>
    <t>Manta</t>
  </si>
  <si>
    <t>Moscovei</t>
  </si>
  <si>
    <t>Pelinei</t>
  </si>
  <si>
    <t>Roșu</t>
  </si>
  <si>
    <t>Slobozia Mare</t>
  </si>
  <si>
    <t>Taraclia de Salcie</t>
  </si>
  <si>
    <t>Tartaul de Salcie</t>
  </si>
  <si>
    <t>Tătărești</t>
  </si>
  <si>
    <t>Vadul lui Isac</t>
  </si>
  <si>
    <t>Văleni</t>
  </si>
  <si>
    <t>Zîrnești</t>
  </si>
  <si>
    <t>Cantemir</t>
  </si>
  <si>
    <t>Antonești</t>
  </si>
  <si>
    <t>Baimaclia</t>
  </si>
  <si>
    <t>Cania</t>
  </si>
  <si>
    <t>Capaclia</t>
  </si>
  <si>
    <t>Cîietu</t>
  </si>
  <si>
    <t>Chioselia</t>
  </si>
  <si>
    <t>Cîşla</t>
  </si>
  <si>
    <t>Ciobalaccia</t>
  </si>
  <si>
    <t>Cîrpești</t>
  </si>
  <si>
    <t>Cociulia</t>
  </si>
  <si>
    <t>Coştangalia</t>
  </si>
  <si>
    <t>Enichioi</t>
  </si>
  <si>
    <t>Gotești</t>
  </si>
  <si>
    <t>Haragîş</t>
  </si>
  <si>
    <t>Lărguța</t>
  </si>
  <si>
    <t>Lingura</t>
  </si>
  <si>
    <t>Pleșeni</t>
  </si>
  <si>
    <t>Plopi</t>
  </si>
  <si>
    <t>Porumbești</t>
  </si>
  <si>
    <t>Sadîc</t>
  </si>
  <si>
    <t>Şamalia</t>
  </si>
  <si>
    <t>Stoianovca</t>
  </si>
  <si>
    <t>Tartaul</t>
  </si>
  <si>
    <t>Țiganca</t>
  </si>
  <si>
    <t>Toceni</t>
  </si>
  <si>
    <t>Vişniovca</t>
  </si>
  <si>
    <t>Călărași</t>
  </si>
  <si>
    <t>Bahmut</t>
  </si>
  <si>
    <t>Bravicea</t>
  </si>
  <si>
    <t>Buda</t>
  </si>
  <si>
    <t>Căbăiești</t>
  </si>
  <si>
    <t>Dereneu</t>
  </si>
  <si>
    <t>Frumoasa</t>
  </si>
  <si>
    <t>Hîrjauca</t>
  </si>
  <si>
    <t>Hirova</t>
  </si>
  <si>
    <t>Hoginești</t>
  </si>
  <si>
    <t>Horodiște</t>
  </si>
  <si>
    <t>Meleșeni</t>
  </si>
  <si>
    <t>Nișcani</t>
  </si>
  <si>
    <t>Onișcani</t>
  </si>
  <si>
    <t>Păulești</t>
  </si>
  <si>
    <t>Peticeni</t>
  </si>
  <si>
    <t>Pitușca</t>
  </si>
  <si>
    <t>Pîrjolteni</t>
  </si>
  <si>
    <t>Răciula</t>
  </si>
  <si>
    <t>Rădeni</t>
  </si>
  <si>
    <t>Sadova</t>
  </si>
  <si>
    <t>Săseni</t>
  </si>
  <si>
    <t>Sipoteni</t>
  </si>
  <si>
    <t>Temeleuți</t>
  </si>
  <si>
    <t>Ţibirica</t>
  </si>
  <si>
    <t>Tuzara</t>
  </si>
  <si>
    <t>Vălcineț</t>
  </si>
  <si>
    <t>Vărzăreștii Noi</t>
  </si>
  <si>
    <t>Căușeni</t>
  </si>
  <si>
    <t>Baccealia</t>
  </si>
  <si>
    <t>Căinari</t>
  </si>
  <si>
    <t>Chircăiești</t>
  </si>
  <si>
    <t>Chircăieștii Noi</t>
  </si>
  <si>
    <t>Ciuflești</t>
  </si>
  <si>
    <t>Cîrnățeni</t>
  </si>
  <si>
    <t>Cîrnățenii Noi</t>
  </si>
  <si>
    <t>Coșcalia</t>
  </si>
  <si>
    <t>Copanca</t>
  </si>
  <si>
    <t>Fîrlădeni</t>
  </si>
  <si>
    <t>Grădinița</t>
  </si>
  <si>
    <t>Grigorievca</t>
  </si>
  <si>
    <t>Hagimus</t>
  </si>
  <si>
    <t>Opaci</t>
  </si>
  <si>
    <t>Pervomaisc</t>
  </si>
  <si>
    <t>Plop-Știubei</t>
  </si>
  <si>
    <t>Săiți</t>
  </si>
  <si>
    <t>Sălcuța</t>
  </si>
  <si>
    <t>Tănătari</t>
  </si>
  <si>
    <t>Tănătarii Noi</t>
  </si>
  <si>
    <t>Taraclia</t>
  </si>
  <si>
    <t>Tocuz</t>
  </si>
  <si>
    <t>Ucrainca</t>
  </si>
  <si>
    <t>Ursoaia</t>
  </si>
  <si>
    <t>Zaim</t>
  </si>
  <si>
    <t>Cimișlia</t>
  </si>
  <si>
    <t>Albina</t>
  </si>
  <si>
    <t>Batîr</t>
  </si>
  <si>
    <t>Cenac</t>
  </si>
  <si>
    <t>Ciucur-Mingir</t>
  </si>
  <si>
    <t>Codreni</t>
  </si>
  <si>
    <t>Ecaterinovca</t>
  </si>
  <si>
    <t>Gradişte</t>
  </si>
  <si>
    <t>Gura Galbenei</t>
  </si>
  <si>
    <t>Hîrtop</t>
  </si>
  <si>
    <t>Ialpujeni</t>
  </si>
  <si>
    <t>Ivanovca Nouă</t>
  </si>
  <si>
    <t>Javgur</t>
  </si>
  <si>
    <t>Lipoveni</t>
  </si>
  <si>
    <t>Mihailovca</t>
  </si>
  <si>
    <t>Porumbrei</t>
  </si>
  <si>
    <t>Sagaidac</t>
  </si>
  <si>
    <t>Satul Nou</t>
  </si>
  <si>
    <t>Selemet</t>
  </si>
  <si>
    <t>Suric</t>
  </si>
  <si>
    <t>Topala</t>
  </si>
  <si>
    <t>Troiţcoe</t>
  </si>
  <si>
    <t>Valea Perjei</t>
  </si>
  <si>
    <t>Criuleni</t>
  </si>
  <si>
    <t>Bălăbănești</t>
  </si>
  <si>
    <t>Bălțata</t>
  </si>
  <si>
    <t>Boşcana</t>
  </si>
  <si>
    <t>Cimișeni</t>
  </si>
  <si>
    <t>Corjova</t>
  </si>
  <si>
    <t>Coșernița</t>
  </si>
  <si>
    <t>Cruglic</t>
  </si>
  <si>
    <t>Dolinnoe</t>
  </si>
  <si>
    <t>Drăsliceni</t>
  </si>
  <si>
    <t>Dubăsarii Vechi</t>
  </si>
  <si>
    <t>Hîrtopul Mare</t>
  </si>
  <si>
    <t>Hrușova</t>
  </si>
  <si>
    <t>Işnovăţ</t>
  </si>
  <si>
    <t>Izbiște</t>
  </si>
  <si>
    <t>Jevreni</t>
  </si>
  <si>
    <t>Maşcăuţi</t>
  </si>
  <si>
    <t>Măgdăcești</t>
  </si>
  <si>
    <t>Miclești</t>
  </si>
  <si>
    <t>Onițcani</t>
  </si>
  <si>
    <t>Pașcani</t>
  </si>
  <si>
    <t>Răculești</t>
  </si>
  <si>
    <t>Rîșcova</t>
  </si>
  <si>
    <t>Slobozia-Dușca</t>
  </si>
  <si>
    <t>Zăicana</t>
  </si>
  <si>
    <t>Dondușeni</t>
  </si>
  <si>
    <t>Arionești</t>
  </si>
  <si>
    <t>Baraboi</t>
  </si>
  <si>
    <t>Cernoleuca</t>
  </si>
  <si>
    <t>Climăuți</t>
  </si>
  <si>
    <t>Corbu</t>
  </si>
  <si>
    <t>Crișcăuți</t>
  </si>
  <si>
    <t>Elizavetovca</t>
  </si>
  <si>
    <t>Frasin</t>
  </si>
  <si>
    <t>Moşana</t>
  </si>
  <si>
    <t>Orașul Dondușeni</t>
  </si>
  <si>
    <t>Pivniceni</t>
  </si>
  <si>
    <t>Plop</t>
  </si>
  <si>
    <t>Pocrovca</t>
  </si>
  <si>
    <t>Rediul Mare</t>
  </si>
  <si>
    <t>Scăieni</t>
  </si>
  <si>
    <t>Sudarca</t>
  </si>
  <si>
    <t>Ţaul</t>
  </si>
  <si>
    <t>Teleșeuca</t>
  </si>
  <si>
    <t>Tîrnova</t>
  </si>
  <si>
    <t>Drochia</t>
  </si>
  <si>
    <t>Antoneuca</t>
  </si>
  <si>
    <t>Baroncea</t>
  </si>
  <si>
    <t>Cotova</t>
  </si>
  <si>
    <t>Dominteni</t>
  </si>
  <si>
    <t>Fîntînița</t>
  </si>
  <si>
    <t>Gribova</t>
  </si>
  <si>
    <t>Hăsnăşenii Mari</t>
  </si>
  <si>
    <t>Hăsnăşenii Noi</t>
  </si>
  <si>
    <t>Maramonovca</t>
  </si>
  <si>
    <t>Miciurin</t>
  </si>
  <si>
    <t>Mîndîc</t>
  </si>
  <si>
    <t>Moara de Piatră</t>
  </si>
  <si>
    <t>Nicoreni</t>
  </si>
  <si>
    <t>Ochiul Alb</t>
  </si>
  <si>
    <t>Orașul Drochia</t>
  </si>
  <si>
    <t>Palanca</t>
  </si>
  <si>
    <t>Pelinia</t>
  </si>
  <si>
    <t>Pervomaiscoe</t>
  </si>
  <si>
    <t>Petreni</t>
  </si>
  <si>
    <t>Popeștii de Jos</t>
  </si>
  <si>
    <t>Popeștii de Sus</t>
  </si>
  <si>
    <t>Şalvirii Vechi</t>
  </si>
  <si>
    <t>Sofia</t>
  </si>
  <si>
    <t>Şuri</t>
  </si>
  <si>
    <t>Țarigrad</t>
  </si>
  <si>
    <t>Zgurița</t>
  </si>
  <si>
    <t>Dubăsari</t>
  </si>
  <si>
    <t>Cocieri</t>
  </si>
  <si>
    <t>Coșnița</t>
  </si>
  <si>
    <t>Doroţcaia</t>
  </si>
  <si>
    <t>Holercani</t>
  </si>
  <si>
    <t>Marcăuţi</t>
  </si>
  <si>
    <t>Molovata</t>
  </si>
  <si>
    <t>Molovata Nouă</t>
  </si>
  <si>
    <t>Oxentea</t>
  </si>
  <si>
    <t>Pîrîta</t>
  </si>
  <si>
    <t>Ustia</t>
  </si>
  <si>
    <t>Edineț</t>
  </si>
  <si>
    <t>Alexeevca</t>
  </si>
  <si>
    <t>Bădragii Noi</t>
  </si>
  <si>
    <t>Bădragii Vechi</t>
  </si>
  <si>
    <t>Bleșteni</t>
  </si>
  <si>
    <t>Brătușeni</t>
  </si>
  <si>
    <t>Brînzeni</t>
  </si>
  <si>
    <t>Burlănești</t>
  </si>
  <si>
    <t>Cepeleuți</t>
  </si>
  <si>
    <t>Chetroșica Nouă</t>
  </si>
  <si>
    <t>Constantinovca</t>
  </si>
  <si>
    <t>Corpaci</t>
  </si>
  <si>
    <t>Cuconeștii Noi</t>
  </si>
  <si>
    <t>Cupcini</t>
  </si>
  <si>
    <t>Fetești</t>
  </si>
  <si>
    <t>Gaşpar</t>
  </si>
  <si>
    <t>Goleni</t>
  </si>
  <si>
    <t>Gordinești</t>
  </si>
  <si>
    <t>Hancăuţi</t>
  </si>
  <si>
    <t>Hincăuţi</t>
  </si>
  <si>
    <t>Hlinaia</t>
  </si>
  <si>
    <t>Lopatnic</t>
  </si>
  <si>
    <t>Parcova</t>
  </si>
  <si>
    <t>Rotunda</t>
  </si>
  <si>
    <t>Ruseni</t>
  </si>
  <si>
    <t>Stolniceni</t>
  </si>
  <si>
    <t>Şofrîncani</t>
  </si>
  <si>
    <t>Terebna</t>
  </si>
  <si>
    <t>Trinca</t>
  </si>
  <si>
    <t>Viișoara</t>
  </si>
  <si>
    <t>Zăbriceni</t>
  </si>
  <si>
    <t>Fălești</t>
  </si>
  <si>
    <t>Albinețul Vechi</t>
  </si>
  <si>
    <t>Bocani</t>
  </si>
  <si>
    <t>Catranîc</t>
  </si>
  <si>
    <t>Călinești</t>
  </si>
  <si>
    <t>Călugăr</t>
  </si>
  <si>
    <t>Ciolacu Nou</t>
  </si>
  <si>
    <t>Egorovca</t>
  </si>
  <si>
    <t>Făleștii Noi</t>
  </si>
  <si>
    <t>Glinjeni</t>
  </si>
  <si>
    <t>Hiliuți</t>
  </si>
  <si>
    <t>Hîncești</t>
  </si>
  <si>
    <t>Horești</t>
  </si>
  <si>
    <t>Ilenuța</t>
  </si>
  <si>
    <t>Işcălău</t>
  </si>
  <si>
    <t>Izvoare</t>
  </si>
  <si>
    <t>Logofteni</t>
  </si>
  <si>
    <t>Mărăndeni</t>
  </si>
  <si>
    <t>Musteața</t>
  </si>
  <si>
    <t>Natalievca</t>
  </si>
  <si>
    <t>Năvîrneţ</t>
  </si>
  <si>
    <t>Obreja Veche</t>
  </si>
  <si>
    <t>Pietrosu</t>
  </si>
  <si>
    <t>Pînzăreni</t>
  </si>
  <si>
    <t>Pîrlița</t>
  </si>
  <si>
    <t>Pompa</t>
  </si>
  <si>
    <t>Pruteni</t>
  </si>
  <si>
    <t>Răuțel</t>
  </si>
  <si>
    <t>Risipeni</t>
  </si>
  <si>
    <t>Sărata Veche</t>
  </si>
  <si>
    <t>Scumpia</t>
  </si>
  <si>
    <t>Taxobeni</t>
  </si>
  <si>
    <t>Florești</t>
  </si>
  <si>
    <t>Băhrinești</t>
  </si>
  <si>
    <t>Caşunca</t>
  </si>
  <si>
    <t>Cernița</t>
  </si>
  <si>
    <t>Ciripcău</t>
  </si>
  <si>
    <t>Ciutulești</t>
  </si>
  <si>
    <t>Cuhureștii de Jos</t>
  </si>
  <si>
    <t>Cuhureștii de Sus</t>
  </si>
  <si>
    <t>Cunicea</t>
  </si>
  <si>
    <t>Domulgeni</t>
  </si>
  <si>
    <t>Frumușica</t>
  </si>
  <si>
    <t>Ghindești</t>
  </si>
  <si>
    <t>Gura Camencii</t>
  </si>
  <si>
    <t>Gura Căinarului</t>
  </si>
  <si>
    <t>Iliciovca</t>
  </si>
  <si>
    <t>Japca</t>
  </si>
  <si>
    <t>Lunga</t>
  </si>
  <si>
    <t>Mărculești</t>
  </si>
  <si>
    <t>Orașul Ghindești</t>
  </si>
  <si>
    <t>Orașul Mărculești</t>
  </si>
  <si>
    <t>Napadova</t>
  </si>
  <si>
    <t>Nicolaevca</t>
  </si>
  <si>
    <t>Prajila</t>
  </si>
  <si>
    <t>Prodănești</t>
  </si>
  <si>
    <t>Putinești</t>
  </si>
  <si>
    <t>Rădulenii Vechi</t>
  </si>
  <si>
    <t>Roșietici</t>
  </si>
  <si>
    <t>Sănătăuca</t>
  </si>
  <si>
    <t>Sevirova</t>
  </si>
  <si>
    <t>Ștefănești</t>
  </si>
  <si>
    <t>Tîrgul Vertiujeni</t>
  </si>
  <si>
    <t>Trifănești</t>
  </si>
  <si>
    <t>Vărvăreuca</t>
  </si>
  <si>
    <t>Văscăuţi</t>
  </si>
  <si>
    <t>Vertiujeni</t>
  </si>
  <si>
    <t>Zăluceni</t>
  </si>
  <si>
    <t>Glodeni</t>
  </si>
  <si>
    <t>Balatina</t>
  </si>
  <si>
    <t>Cajba</t>
  </si>
  <si>
    <t>Camenca</t>
  </si>
  <si>
    <t>Ciuciulea</t>
  </si>
  <si>
    <t>Cobani</t>
  </si>
  <si>
    <t>Cuhnești</t>
  </si>
  <si>
    <t>Danu</t>
  </si>
  <si>
    <t>Dușmani</t>
  </si>
  <si>
    <t>Fundurii Noi</t>
  </si>
  <si>
    <t>Fundurii Vechi</t>
  </si>
  <si>
    <t>Hîjdieni</t>
  </si>
  <si>
    <t>Iabloana</t>
  </si>
  <si>
    <t>Limbenii Noi</t>
  </si>
  <si>
    <t>Limbenii Vechi</t>
  </si>
  <si>
    <t>Petrunea</t>
  </si>
  <si>
    <t>Sturzovca</t>
  </si>
  <si>
    <t>Bălceana</t>
  </si>
  <si>
    <t>Bobeica</t>
  </si>
  <si>
    <t>Boghiceni</t>
  </si>
  <si>
    <t>Bozieni</t>
  </si>
  <si>
    <t>Bujor</t>
  </si>
  <si>
    <t>Buţeni</t>
  </si>
  <si>
    <t>Caracui</t>
  </si>
  <si>
    <t>Călmățui</t>
  </si>
  <si>
    <t>Cărpineni</t>
  </si>
  <si>
    <t>Cățeleni</t>
  </si>
  <si>
    <t>Cioara</t>
  </si>
  <si>
    <t>Ciuciuleni</t>
  </si>
  <si>
    <t>Cotul Morii</t>
  </si>
  <si>
    <t>Crasnoarmeiscoe</t>
  </si>
  <si>
    <t>Dancu</t>
  </si>
  <si>
    <t>Drăgușenii Noi</t>
  </si>
  <si>
    <t>Fundul Galbenei</t>
  </si>
  <si>
    <t>Ivanovca</t>
  </si>
  <si>
    <t>Lăpușna</t>
  </si>
  <si>
    <t>Leușeni</t>
  </si>
  <si>
    <t>Logănești</t>
  </si>
  <si>
    <t>Mereșeni</t>
  </si>
  <si>
    <t>Mingir</t>
  </si>
  <si>
    <t>Mirești</t>
  </si>
  <si>
    <t>Negrea</t>
  </si>
  <si>
    <t>Nemțeni</t>
  </si>
  <si>
    <t>Obileni</t>
  </si>
  <si>
    <t>Onești</t>
  </si>
  <si>
    <t>Pogănești</t>
  </si>
  <si>
    <t>Sărata-Galbenă</t>
  </si>
  <si>
    <t>Secăreni</t>
  </si>
  <si>
    <t>Șipoteni</t>
  </si>
  <si>
    <t>Voinescu</t>
  </si>
  <si>
    <t>Ialoveni</t>
  </si>
  <si>
    <t>Bardar</t>
  </si>
  <si>
    <t>Cărbuna</t>
  </si>
  <si>
    <t>Cigîrleni</t>
  </si>
  <si>
    <t>Costești</t>
  </si>
  <si>
    <t>Dănceni</t>
  </si>
  <si>
    <t>Gangura</t>
  </si>
  <si>
    <t>Hansca</t>
  </si>
  <si>
    <t>Horodca</t>
  </si>
  <si>
    <t>Malcoci</t>
  </si>
  <si>
    <t>Mileștii Mici</t>
  </si>
  <si>
    <t>Molești</t>
  </si>
  <si>
    <t>Nimoreni</t>
  </si>
  <si>
    <t>Pojăreni</t>
  </si>
  <si>
    <t>Puhoi</t>
  </si>
  <si>
    <t>Răzeni</t>
  </si>
  <si>
    <t>Ruseștii Noi</t>
  </si>
  <si>
    <t>Sociteni</t>
  </si>
  <si>
    <t>Suruceni</t>
  </si>
  <si>
    <t>Ţipala</t>
  </si>
  <si>
    <t>Ulmu</t>
  </si>
  <si>
    <t>Văsieni</t>
  </si>
  <si>
    <t>Văratic</t>
  </si>
  <si>
    <t>Zîmbreni</t>
  </si>
  <si>
    <t>Leova</t>
  </si>
  <si>
    <t>Băiuș</t>
  </si>
  <si>
    <t>Beştemac</t>
  </si>
  <si>
    <t>Borogani</t>
  </si>
  <si>
    <t>Cazangic</t>
  </si>
  <si>
    <t>Ceadîr</t>
  </si>
  <si>
    <t>Cneazevca</t>
  </si>
  <si>
    <t>Colibabovca</t>
  </si>
  <si>
    <t>Covurlui</t>
  </si>
  <si>
    <t>Cupcui</t>
  </si>
  <si>
    <t>Filipeni</t>
  </si>
  <si>
    <t>Hănăsenii Noi</t>
  </si>
  <si>
    <t>Iargara</t>
  </si>
  <si>
    <t>Orac</t>
  </si>
  <si>
    <t>Romanovca</t>
  </si>
  <si>
    <t>Sărata Nouă</t>
  </si>
  <si>
    <t>Sărăteni</t>
  </si>
  <si>
    <t>Sărățica Nouă</t>
  </si>
  <si>
    <t>Tigheci</t>
  </si>
  <si>
    <t>Tomai</t>
  </si>
  <si>
    <t>Tomaiul Nou</t>
  </si>
  <si>
    <t>Vozneseni</t>
  </si>
  <si>
    <t>Nisporeni</t>
  </si>
  <si>
    <t>Bălăureşti</t>
  </si>
  <si>
    <t>Bălănești</t>
  </si>
  <si>
    <t>Bărboieni</t>
  </si>
  <si>
    <t>Boldurești</t>
  </si>
  <si>
    <t>Bolțun</t>
  </si>
  <si>
    <t>Brătuleni</t>
  </si>
  <si>
    <t>Bursuc</t>
  </si>
  <si>
    <t>Călimănești</t>
  </si>
  <si>
    <t>Ciorești</t>
  </si>
  <si>
    <t>Ciutești</t>
  </si>
  <si>
    <t>Cristești</t>
  </si>
  <si>
    <t>Grozești</t>
  </si>
  <si>
    <t>Iurceni</t>
  </si>
  <si>
    <t>Marinici</t>
  </si>
  <si>
    <t>Milești</t>
  </si>
  <si>
    <t>Seliște</t>
  </si>
  <si>
    <t>Soltănești</t>
  </si>
  <si>
    <t>Șișcani</t>
  </si>
  <si>
    <t>Valea-Trestieni</t>
  </si>
  <si>
    <t>Vărzăreşti</t>
  </si>
  <si>
    <t>Vînători</t>
  </si>
  <si>
    <t>Zberoaia</t>
  </si>
  <si>
    <t>Ocnița</t>
  </si>
  <si>
    <t>Bîrlădeni</t>
  </si>
  <si>
    <t>Bîrnova</t>
  </si>
  <si>
    <t>Calaraşovca</t>
  </si>
  <si>
    <t>Clocușna</t>
  </si>
  <si>
    <t>Corestăuți</t>
  </si>
  <si>
    <t>Dîngeni</t>
  </si>
  <si>
    <t>Frunză</t>
  </si>
  <si>
    <t>Gîrbova</t>
  </si>
  <si>
    <t>Grinăuţi-Moldova</t>
  </si>
  <si>
    <t>Hădărăuți</t>
  </si>
  <si>
    <t>Lencăuți</t>
  </si>
  <si>
    <t>Lipnic</t>
  </si>
  <si>
    <t>Mereșeuca</t>
  </si>
  <si>
    <t>Mihălășeni</t>
  </si>
  <si>
    <t>Naslavcea</t>
  </si>
  <si>
    <t>Orașul Ocnița</t>
  </si>
  <si>
    <t>Otaci</t>
  </si>
  <si>
    <t>Sauca</t>
  </si>
  <si>
    <t>Unguri</t>
  </si>
  <si>
    <t>Orhei</t>
  </si>
  <si>
    <t>Berezlogi</t>
  </si>
  <si>
    <t>Biești</t>
  </si>
  <si>
    <t>Bolohan</t>
  </si>
  <si>
    <t>Brăviceni</t>
  </si>
  <si>
    <t>Bulăiești</t>
  </si>
  <si>
    <t>Chiperceni</t>
  </si>
  <si>
    <t>Ciocîlteni</t>
  </si>
  <si>
    <t>Clişova</t>
  </si>
  <si>
    <t>Crihana</t>
  </si>
  <si>
    <t>Cucuruzeni</t>
  </si>
  <si>
    <t>Donici</t>
  </si>
  <si>
    <t>Ghetlova</t>
  </si>
  <si>
    <t>Isacova</t>
  </si>
  <si>
    <t>Ivancea</t>
  </si>
  <si>
    <t>Jora de Mijloc</t>
  </si>
  <si>
    <t>Mălăiești</t>
  </si>
  <si>
    <t>Mitoc</t>
  </si>
  <si>
    <t>Mîrzești</t>
  </si>
  <si>
    <t>Morozeni</t>
  </si>
  <si>
    <t>Neculăieuca</t>
  </si>
  <si>
    <t>Pelivan</t>
  </si>
  <si>
    <t>Peresecina</t>
  </si>
  <si>
    <t>Piatra</t>
  </si>
  <si>
    <t>Podgoreni</t>
  </si>
  <si>
    <t>Pohorniceni</t>
  </si>
  <si>
    <t>Pohrebeni</t>
  </si>
  <si>
    <t>Puțintei</t>
  </si>
  <si>
    <t>Sămănanca</t>
  </si>
  <si>
    <t>Susleni</t>
  </si>
  <si>
    <t>Step-Soci</t>
  </si>
  <si>
    <t>Teleșeu</t>
  </si>
  <si>
    <t>Trebujeni</t>
  </si>
  <si>
    <t>Vatici</t>
  </si>
  <si>
    <t>Vîşcăuţi</t>
  </si>
  <si>
    <t>Zahoreni</t>
  </si>
  <si>
    <t>Zorile</t>
  </si>
  <si>
    <t>Rezina</t>
  </si>
  <si>
    <t>Buşăuca</t>
  </si>
  <si>
    <t>Cinișeuți</t>
  </si>
  <si>
    <t>Cogîlniceni</t>
  </si>
  <si>
    <t>Cuizăuca</t>
  </si>
  <si>
    <t>Echimăuți</t>
  </si>
  <si>
    <t>Ghiduleni</t>
  </si>
  <si>
    <t>Ignăţei</t>
  </si>
  <si>
    <t>Lalova</t>
  </si>
  <si>
    <t>Lipceni</t>
  </si>
  <si>
    <t>Mateuți</t>
  </si>
  <si>
    <t>Meşeni</t>
  </si>
  <si>
    <t>Mincenii de Jos</t>
  </si>
  <si>
    <t>Otac</t>
  </si>
  <si>
    <t>Păpăuți</t>
  </si>
  <si>
    <t>Peciște</t>
  </si>
  <si>
    <t>Pereni</t>
  </si>
  <si>
    <t>Pripiceni-Răzeși</t>
  </si>
  <si>
    <t>Saharna Nouă</t>
  </si>
  <si>
    <t>Sîrcova</t>
  </si>
  <si>
    <t>Solonceni</t>
  </si>
  <si>
    <t>Ţareuca</t>
  </si>
  <si>
    <t>Trifești</t>
  </si>
  <si>
    <t>Rîșcani</t>
  </si>
  <si>
    <t>Alexăndrești</t>
  </si>
  <si>
    <t>Aluniș</t>
  </si>
  <si>
    <t>Borosenii Noi</t>
  </si>
  <si>
    <t>Braniște</t>
  </si>
  <si>
    <t>Corlăteni</t>
  </si>
  <si>
    <t>Duruitoarea Nouă</t>
  </si>
  <si>
    <t>Gălășeni</t>
  </si>
  <si>
    <t>Grinăuți</t>
  </si>
  <si>
    <t>Malinovscoe</t>
  </si>
  <si>
    <t>Nihoreni</t>
  </si>
  <si>
    <t>Petrușeni</t>
  </si>
  <si>
    <t>Pociumbăuți</t>
  </si>
  <si>
    <t>Pociumbeni</t>
  </si>
  <si>
    <t>Pîrjota</t>
  </si>
  <si>
    <t>Răcăria</t>
  </si>
  <si>
    <t>Recea</t>
  </si>
  <si>
    <t>Rîşcani</t>
  </si>
  <si>
    <t>Singureni</t>
  </si>
  <si>
    <t>Sturzeni</t>
  </si>
  <si>
    <t>Şumna</t>
  </si>
  <si>
    <t>Șaptebani</t>
  </si>
  <si>
    <t>Vasileuți</t>
  </si>
  <si>
    <t>Zăicani</t>
  </si>
  <si>
    <t>Sîngerei</t>
  </si>
  <si>
    <t>Alexăndreni</t>
  </si>
  <si>
    <t>Bălășești</t>
  </si>
  <si>
    <t>Bilicenii Noi</t>
  </si>
  <si>
    <t>Bilicenii Vechi</t>
  </si>
  <si>
    <t>Biruința</t>
  </si>
  <si>
    <t>Bursuceni</t>
  </si>
  <si>
    <t>Chișcăreni</t>
  </si>
  <si>
    <t>Ciuciuieni</t>
  </si>
  <si>
    <t>Copăceni</t>
  </si>
  <si>
    <t>Coșcodeni</t>
  </si>
  <si>
    <t>Cotiujenii Mici</t>
  </si>
  <si>
    <t>Cubolta</t>
  </si>
  <si>
    <t>Dobrogea Veche</t>
  </si>
  <si>
    <t>Drăgănești</t>
  </si>
  <si>
    <t>Dumbrăvița</t>
  </si>
  <si>
    <t>Grigorăuca</t>
  </si>
  <si>
    <t>Heciul Nou</t>
  </si>
  <si>
    <t>Iezărenii Vechi</t>
  </si>
  <si>
    <t>Pepeni</t>
  </si>
  <si>
    <t>Prepelița</t>
  </si>
  <si>
    <t>Rădoaia</t>
  </si>
  <si>
    <t>Sîngereii Noi</t>
  </si>
  <si>
    <t>Ţambula</t>
  </si>
  <si>
    <t>Tăura Veche</t>
  </si>
  <si>
    <t>Soroca</t>
  </si>
  <si>
    <t>Băxani</t>
  </si>
  <si>
    <t>Bădiceni</t>
  </si>
  <si>
    <t>Bulboci</t>
  </si>
  <si>
    <t>Căinarii Vechi</t>
  </si>
  <si>
    <t>Cosăuţi</t>
  </si>
  <si>
    <t>Cremenciug</t>
  </si>
  <si>
    <t>Dărcăuți</t>
  </si>
  <si>
    <t>Dubna</t>
  </si>
  <si>
    <t>Egoreni</t>
  </si>
  <si>
    <t>Holoșnița</t>
  </si>
  <si>
    <t>Hristici</t>
  </si>
  <si>
    <t>Iarova</t>
  </si>
  <si>
    <t>Nimereuca</t>
  </si>
  <si>
    <t>Oclanda</t>
  </si>
  <si>
    <t>Ocolina</t>
  </si>
  <si>
    <t>Parcani</t>
  </si>
  <si>
    <t>Pîrliţa</t>
  </si>
  <si>
    <t>Racovăț</t>
  </si>
  <si>
    <t>Regina Maria</t>
  </si>
  <si>
    <t>Redi-Cereşnovăţ</t>
  </si>
  <si>
    <t>Rublenița</t>
  </si>
  <si>
    <t>Rudi</t>
  </si>
  <si>
    <t>Schineni</t>
  </si>
  <si>
    <t>Stoicani</t>
  </si>
  <si>
    <t>Şolcani</t>
  </si>
  <si>
    <t>Șeptelici</t>
  </si>
  <si>
    <t>Tătărăuca Veche</t>
  </si>
  <si>
    <t>Trifăuți</t>
  </si>
  <si>
    <t>Vasilcău</t>
  </si>
  <si>
    <t>Vădeni</t>
  </si>
  <si>
    <t>Vărăncău</t>
  </si>
  <si>
    <t>Visoca</t>
  </si>
  <si>
    <t>Volovița</t>
  </si>
  <si>
    <t>Zastînca</t>
  </si>
  <si>
    <t>Strășeni</t>
  </si>
  <si>
    <t>Bucovăț</t>
  </si>
  <si>
    <t>Căpriana</t>
  </si>
  <si>
    <t>Chirianca</t>
  </si>
  <si>
    <t>Codreanca</t>
  </si>
  <si>
    <t>Cojuşna</t>
  </si>
  <si>
    <t>Dolna</t>
  </si>
  <si>
    <t>Gălești</t>
  </si>
  <si>
    <t>Ghelăuza</t>
  </si>
  <si>
    <t>Greblești</t>
  </si>
  <si>
    <t>Lozova</t>
  </si>
  <si>
    <t>Micăuți</t>
  </si>
  <si>
    <t>Micleușeni</t>
  </si>
  <si>
    <t>Negrești</t>
  </si>
  <si>
    <t>Pănășești</t>
  </si>
  <si>
    <t>Romăneşti</t>
  </si>
  <si>
    <t>Scoreni</t>
  </si>
  <si>
    <t>Sireţi</t>
  </si>
  <si>
    <t>Țigănești</t>
  </si>
  <si>
    <t>Voinova</t>
  </si>
  <si>
    <t>Vorniceni</t>
  </si>
  <si>
    <t>Zubrești</t>
  </si>
  <si>
    <t>Șoldănești</t>
  </si>
  <si>
    <t>Alcedar</t>
  </si>
  <si>
    <t>Climăuții de Jos</t>
  </si>
  <si>
    <t>Chipeşca</t>
  </si>
  <si>
    <t>Cobîlea</t>
  </si>
  <si>
    <t>Cotiujenii Mari</t>
  </si>
  <si>
    <t>Cușmirca</t>
  </si>
  <si>
    <t>Dobrușa</t>
  </si>
  <si>
    <t>Fuzăuca</t>
  </si>
  <si>
    <t>Găuzeni</t>
  </si>
  <si>
    <t>Mihuleni</t>
  </si>
  <si>
    <t>Olișcani</t>
  </si>
  <si>
    <t>Pohoarna</t>
  </si>
  <si>
    <t>Poiana</t>
  </si>
  <si>
    <t>Răspopeni</t>
  </si>
  <si>
    <t>Rogojeni</t>
  </si>
  <si>
    <t>Salcia</t>
  </si>
  <si>
    <t>Sămășcani</t>
  </si>
  <si>
    <t>Şestaci</t>
  </si>
  <si>
    <t>Șipca</t>
  </si>
  <si>
    <t>Vadul-Raşcov</t>
  </si>
  <si>
    <t>Ștefan Vodă</t>
  </si>
  <si>
    <t>Alava</t>
  </si>
  <si>
    <t>Brezoaia</t>
  </si>
  <si>
    <t>Carahasani</t>
  </si>
  <si>
    <t>Căplani</t>
  </si>
  <si>
    <t>Cioburciu</t>
  </si>
  <si>
    <t>Copceac</t>
  </si>
  <si>
    <t>Crocmaz</t>
  </si>
  <si>
    <t>Ermoclia</t>
  </si>
  <si>
    <t>Feștelița</t>
  </si>
  <si>
    <t>Marianca de Jos</t>
  </si>
  <si>
    <t>Olănești</t>
  </si>
  <si>
    <t>Popeasca</t>
  </si>
  <si>
    <t>Purcari</t>
  </si>
  <si>
    <t>Răscăieţi</t>
  </si>
  <si>
    <t>Semionovca</t>
  </si>
  <si>
    <t>Slobozia</t>
  </si>
  <si>
    <t>Talmaza</t>
  </si>
  <si>
    <t>Tudora</t>
  </si>
  <si>
    <t>Volintiri</t>
  </si>
  <si>
    <t>Albota de Jos</t>
  </si>
  <si>
    <t>Albota de Sus</t>
  </si>
  <si>
    <t>Aluatu</t>
  </si>
  <si>
    <t>Balabanu</t>
  </si>
  <si>
    <t>Budăi</t>
  </si>
  <si>
    <t>Cairaclia</t>
  </si>
  <si>
    <t>Cealîc</t>
  </si>
  <si>
    <t>Corten</t>
  </si>
  <si>
    <t>Musaitu</t>
  </si>
  <si>
    <t>Novosiolovca</t>
  </si>
  <si>
    <t>Tvardița</t>
  </si>
  <si>
    <t>Vinogradovca</t>
  </si>
  <si>
    <t>Telenești</t>
  </si>
  <si>
    <t>Bănești</t>
  </si>
  <si>
    <t>Bogzești</t>
  </si>
  <si>
    <t>Brînzenii Noi</t>
  </si>
  <si>
    <t>Căzănești</t>
  </si>
  <si>
    <t>Chițcanii Vechi</t>
  </si>
  <si>
    <t>Chiștelnița</t>
  </si>
  <si>
    <t>Ciulucani</t>
  </si>
  <si>
    <t>Codrul Nou</t>
  </si>
  <si>
    <t>Coropceni</t>
  </si>
  <si>
    <t>Crăsnășeni</t>
  </si>
  <si>
    <t>Ghiliceni</t>
  </si>
  <si>
    <t>Hirișeni</t>
  </si>
  <si>
    <t>Inești</t>
  </si>
  <si>
    <t>Mîndrești</t>
  </si>
  <si>
    <t>Negureni</t>
  </si>
  <si>
    <t>Nucăreni</t>
  </si>
  <si>
    <t>Ordășei</t>
  </si>
  <si>
    <t>Pistruieni</t>
  </si>
  <si>
    <t>Ratuş</t>
  </si>
  <si>
    <t>Sărătenii Vechi</t>
  </si>
  <si>
    <t>Scorțeni</t>
  </si>
  <si>
    <t>Suhuluceni</t>
  </si>
  <si>
    <t>Tîrșiței</t>
  </si>
  <si>
    <t>Țînțăreni</t>
  </si>
  <si>
    <t>Verejeni</t>
  </si>
  <si>
    <t>Zgărdești</t>
  </si>
  <si>
    <t>Ungheni</t>
  </si>
  <si>
    <t>Agronomovca</t>
  </si>
  <si>
    <t>Boghenii Noi</t>
  </si>
  <si>
    <t>Buciumeni</t>
  </si>
  <si>
    <t>Bumbăta</t>
  </si>
  <si>
    <t>Buşila</t>
  </si>
  <si>
    <t>Cetireni</t>
  </si>
  <si>
    <t>Chirileni</t>
  </si>
  <si>
    <t>Cioropcani</t>
  </si>
  <si>
    <t>Condrăteşti</t>
  </si>
  <si>
    <t>Cornești</t>
  </si>
  <si>
    <t>Cornova</t>
  </si>
  <si>
    <t>Costuleni</t>
  </si>
  <si>
    <t>Florițoaia Veche</t>
  </si>
  <si>
    <t>Hîrcești</t>
  </si>
  <si>
    <t>Mănoilești</t>
  </si>
  <si>
    <t>Măcărești</t>
  </si>
  <si>
    <t>Măgurele</t>
  </si>
  <si>
    <t>Morenii Noi</t>
  </si>
  <si>
    <t>Năpădeni</t>
  </si>
  <si>
    <t>Negurenii Vechi</t>
  </si>
  <si>
    <t>Orașul Cornești</t>
  </si>
  <si>
    <t>Petrești</t>
  </si>
  <si>
    <t>Rădenii Vechi</t>
  </si>
  <si>
    <t>Sculeni</t>
  </si>
  <si>
    <t>Sinești</t>
  </si>
  <si>
    <t>Teșcureni</t>
  </si>
  <si>
    <t>Todirești</t>
  </si>
  <si>
    <t>Unţeşti</t>
  </si>
  <si>
    <t>Valea Mare</t>
  </si>
  <si>
    <t>Zagarancea</t>
  </si>
  <si>
    <t>UTA Găgăuzia</t>
  </si>
  <si>
    <t>Cod Org1 benef</t>
  </si>
  <si>
    <t>Avdarma</t>
  </si>
  <si>
    <t>Baurci</t>
  </si>
  <si>
    <t>Besalma</t>
  </si>
  <si>
    <t>Besghioz</t>
  </si>
  <si>
    <t>Bugeac</t>
  </si>
  <si>
    <t>Carbalia</t>
  </si>
  <si>
    <t>Cazaclia</t>
  </si>
  <si>
    <t>Chioselia Rusa</t>
  </si>
  <si>
    <t>Chiriet-Lunga</t>
  </si>
  <si>
    <t>Chirsova</t>
  </si>
  <si>
    <t>Cioc-Maidan</t>
  </si>
  <si>
    <t>Cismichioi</t>
  </si>
  <si>
    <t>Congaz</t>
  </si>
  <si>
    <t>Congazcicul de Sus</t>
  </si>
  <si>
    <t>Cotovscoe</t>
  </si>
  <si>
    <t>Dezghingea</t>
  </si>
  <si>
    <t>Etulia</t>
  </si>
  <si>
    <t>UAT</t>
  </si>
  <si>
    <t>Ferapontievca</t>
  </si>
  <si>
    <t>Gaidar</t>
  </si>
  <si>
    <t>Joltai</t>
  </si>
  <si>
    <t>Svetlîi</t>
  </si>
  <si>
    <t>municipiul Comrat</t>
  </si>
  <si>
    <t>municipiul Ceadir-Lunga</t>
  </si>
  <si>
    <t>orasul Vulcanesti</t>
  </si>
  <si>
    <t>mii lei</t>
  </si>
  <si>
    <t>Informatie_x000D_</t>
  </si>
  <si>
    <t>Venituri proprii</t>
  </si>
  <si>
    <r>
      <rPr>
        <i/>
        <sz val="10"/>
        <color theme="1"/>
        <rFont val="Times New Roman"/>
        <family val="1"/>
        <charset val="204"/>
      </rPr>
      <t>dintre care: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cheltuieli administrative</t>
    </r>
  </si>
  <si>
    <t xml:space="preserve">Total cheltuieli </t>
  </si>
  <si>
    <t xml:space="preserve">Ponderea cheltuielilor administrative în volumul total de cheltuieli, % </t>
  </si>
  <si>
    <t>5=4/3*100</t>
  </si>
  <si>
    <t>Defalcări de la impozitele și taxele de stat</t>
  </si>
  <si>
    <t>9=6+7+8</t>
  </si>
  <si>
    <t>10=4/9*100</t>
  </si>
  <si>
    <t>Total venituri proprii, defalcări și TDG</t>
  </si>
  <si>
    <r>
      <t xml:space="preserve">Capacitatea administrativă a UAT                     </t>
    </r>
    <r>
      <rPr>
        <sz val="10"/>
        <rFont val="times new roman"/>
        <family val="1"/>
      </rPr>
      <t>(ponderea cheltuielilor administrative în venituri proprii, defalcări de la impozite și taxe de stat și TDG, %)</t>
    </r>
  </si>
  <si>
    <t>Transferuri cu destinație generală (TDG, compensare, alte TDG)</t>
  </si>
  <si>
    <r>
      <t xml:space="preserve">UAT cu capacitate administrativă adecvată </t>
    </r>
    <r>
      <rPr>
        <sz val="10"/>
        <rFont val="times new roman"/>
        <family val="1"/>
      </rPr>
      <t>(ponderea chelt.administrative/(Vp+D+TDG)&lt;50%</t>
    </r>
    <r>
      <rPr>
        <b/>
        <sz val="10"/>
        <rFont val="times new roman"/>
        <family val="1"/>
        <charset val="204"/>
      </rPr>
      <t xml:space="preserve">)                  </t>
    </r>
  </si>
  <si>
    <t>privind capacitatea administrativă adecvată a UAT de nivel I (inclusiv mun.Bălți și mun.Chișinău) conform execuției bugetare 2025</t>
  </si>
  <si>
    <t>2025 executat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</si>
</sst>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#,##0.0_ ;[Red]\-#,##0.0\ "/>
    <numFmt numFmtId="166" formatCode="0.0"/>
    <numFmt numFmtId="167" formatCode="0.0%"/>
  </numFmts>
  <fonts count="23">
    <font>
      <sz val="10"/>
      <name val="Arial Cyr"/>
      <charset val="204"/>
    </font>
    <font>
      <sz val="10"/>
      <name val="Arial Cy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  <charset val="204"/>
    </font>
    <font>
      <sz val="10"/>
      <name val="Arial Cyr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5" fillId="0" borderId="0"/>
    <xf numFmtId="0" fontId="1" fillId="0" borderId="0"/>
    <xf numFmtId="9" fontId="2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11" fillId="0" borderId="0" xfId="0" applyNumberFormat="1" applyFont="1" applyBorder="1" applyAlignment="1">
      <alignment horizontal="right" vertical="center"/>
    </xf>
    <xf numFmtId="0" fontId="2" fillId="0" borderId="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" vertical="center"/>
    </xf>
    <xf numFmtId="0" fontId="7" fillId="0" borderId="6" xfId="1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 wrapText="1"/>
    </xf>
    <xf numFmtId="0" fontId="13" fillId="2" borderId="5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164" fontId="2" fillId="0" borderId="3" xfId="3" applyNumberFormat="1" applyFont="1" applyFill="1" applyBorder="1" applyAlignment="1">
      <alignment horizontal="right" vertical="center"/>
    </xf>
    <xf numFmtId="164" fontId="3" fillId="0" borderId="3" xfId="3" applyNumberFormat="1" applyFont="1" applyFill="1" applyBorder="1" applyAlignment="1">
      <alignment horizontal="right" vertical="center"/>
    </xf>
    <xf numFmtId="164" fontId="2" fillId="0" borderId="3" xfId="3" applyNumberFormat="1" applyFont="1" applyFill="1" applyBorder="1" applyAlignment="1">
      <alignment vertical="center"/>
    </xf>
    <xf numFmtId="164" fontId="3" fillId="0" borderId="3" xfId="3" applyNumberFormat="1" applyFont="1" applyFill="1" applyBorder="1" applyAlignment="1">
      <alignment vertical="center"/>
    </xf>
    <xf numFmtId="164" fontId="2" fillId="0" borderId="3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6" xfId="3" applyNumberFormat="1" applyFont="1" applyFill="1" applyBorder="1" applyAlignment="1">
      <alignment vertical="center" wrapText="1"/>
    </xf>
    <xf numFmtId="0" fontId="2" fillId="0" borderId="6" xfId="0" applyFont="1" applyBorder="1"/>
    <xf numFmtId="0" fontId="2" fillId="0" borderId="6" xfId="0" applyNumberFormat="1" applyFont="1" applyBorder="1" applyAlignment="1">
      <alignment horizontal="left" vertical="center" wrapText="1"/>
    </xf>
    <xf numFmtId="0" fontId="14" fillId="0" borderId="12" xfId="0" applyNumberFormat="1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0" xfId="0" applyNumberFormat="1" applyFont="1" applyAlignment="1">
      <alignment horizontal="center" vertical="center" wrapText="1"/>
    </xf>
    <xf numFmtId="164" fontId="17" fillId="0" borderId="8" xfId="0" applyNumberFormat="1" applyFont="1" applyBorder="1" applyAlignment="1">
      <alignment horizontal="right" vertical="center" wrapText="1"/>
    </xf>
    <xf numFmtId="164" fontId="15" fillId="0" borderId="3" xfId="3" applyNumberFormat="1" applyFont="1" applyFill="1" applyBorder="1" applyAlignment="1">
      <alignment vertical="center"/>
    </xf>
    <xf numFmtId="164" fontId="18" fillId="0" borderId="8" xfId="0" applyNumberFormat="1" applyFont="1" applyBorder="1" applyAlignment="1">
      <alignment horizontal="right" vertical="center" wrapText="1"/>
    </xf>
    <xf numFmtId="164" fontId="17" fillId="0" borderId="14" xfId="0" applyNumberFormat="1" applyFont="1" applyBorder="1" applyAlignment="1">
      <alignment horizontal="right" vertical="center" wrapText="1"/>
    </xf>
    <xf numFmtId="0" fontId="15" fillId="0" borderId="0" xfId="0" applyNumberFormat="1" applyFont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/>
    <xf numFmtId="164" fontId="3" fillId="0" borderId="3" xfId="0" applyNumberFormat="1" applyFont="1" applyBorder="1"/>
    <xf numFmtId="164" fontId="2" fillId="0" borderId="4" xfId="0" applyNumberFormat="1" applyFont="1" applyBorder="1"/>
    <xf numFmtId="164" fontId="3" fillId="0" borderId="4" xfId="0" applyNumberFormat="1" applyFont="1" applyBorder="1"/>
    <xf numFmtId="164" fontId="15" fillId="0" borderId="4" xfId="0" applyNumberFormat="1" applyFont="1" applyBorder="1"/>
    <xf numFmtId="0" fontId="7" fillId="2" borderId="15" xfId="0" applyNumberFormat="1" applyFont="1" applyFill="1" applyBorder="1" applyAlignment="1">
      <alignment horizontal="center" vertical="center" wrapText="1"/>
    </xf>
    <xf numFmtId="0" fontId="7" fillId="2" borderId="13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4" fontId="2" fillId="0" borderId="16" xfId="3" applyNumberFormat="1" applyFont="1" applyFill="1" applyBorder="1" applyAlignment="1">
      <alignment horizontal="right" vertical="center"/>
    </xf>
    <xf numFmtId="164" fontId="17" fillId="0" borderId="17" xfId="0" applyNumberFormat="1" applyFont="1" applyBorder="1" applyAlignment="1">
      <alignment horizontal="right" vertical="center" wrapText="1"/>
    </xf>
    <xf numFmtId="164" fontId="3" fillId="0" borderId="16" xfId="3" applyNumberFormat="1" applyFont="1" applyFill="1" applyBorder="1" applyAlignment="1">
      <alignment horizontal="right" vertical="center"/>
    </xf>
    <xf numFmtId="165" fontId="17" fillId="0" borderId="17" xfId="0" applyNumberFormat="1" applyFont="1" applyBorder="1" applyAlignment="1">
      <alignment horizontal="right" vertical="center" wrapText="1"/>
    </xf>
    <xf numFmtId="164" fontId="2" fillId="0" borderId="16" xfId="3" applyNumberFormat="1" applyFont="1" applyFill="1" applyBorder="1" applyAlignment="1">
      <alignment vertical="center"/>
    </xf>
    <xf numFmtId="164" fontId="3" fillId="0" borderId="16" xfId="3" applyNumberFormat="1" applyFont="1" applyFill="1" applyBorder="1" applyAlignment="1">
      <alignment vertical="center"/>
    </xf>
    <xf numFmtId="165" fontId="18" fillId="0" borderId="17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vertical="center" wrapText="1"/>
    </xf>
    <xf numFmtId="164" fontId="2" fillId="0" borderId="18" xfId="0" applyNumberFormat="1" applyFont="1" applyBorder="1" applyAlignment="1">
      <alignment vertical="center" wrapText="1"/>
    </xf>
    <xf numFmtId="164" fontId="2" fillId="0" borderId="1" xfId="0" applyNumberFormat="1" applyFont="1" applyBorder="1"/>
    <xf numFmtId="164" fontId="2" fillId="0" borderId="2" xfId="0" applyNumberFormat="1" applyFont="1" applyBorder="1"/>
    <xf numFmtId="165" fontId="17" fillId="0" borderId="19" xfId="0" applyNumberFormat="1" applyFont="1" applyBorder="1" applyAlignment="1">
      <alignment horizontal="right" vertical="center" wrapText="1"/>
    </xf>
    <xf numFmtId="0" fontId="2" fillId="0" borderId="20" xfId="0" applyFont="1" applyBorder="1"/>
    <xf numFmtId="0" fontId="3" fillId="0" borderId="20" xfId="0" applyFont="1" applyBorder="1"/>
    <xf numFmtId="166" fontId="2" fillId="0" borderId="20" xfId="0" applyNumberFormat="1" applyFont="1" applyBorder="1"/>
    <xf numFmtId="164" fontId="2" fillId="0" borderId="20" xfId="0" applyNumberFormat="1" applyFont="1" applyBorder="1"/>
    <xf numFmtId="164" fontId="3" fillId="0" borderId="20" xfId="0" applyNumberFormat="1" applyFont="1" applyBorder="1"/>
    <xf numFmtId="164" fontId="2" fillId="0" borderId="21" xfId="0" applyNumberFormat="1" applyFont="1" applyBorder="1"/>
    <xf numFmtId="0" fontId="20" fillId="0" borderId="0" xfId="0" applyNumberFormat="1" applyFont="1" applyBorder="1" applyAlignment="1">
      <alignment horizontal="right" vertical="center"/>
    </xf>
    <xf numFmtId="0" fontId="3" fillId="0" borderId="6" xfId="3" applyNumberFormat="1" applyFont="1" applyFill="1" applyBorder="1" applyAlignment="1">
      <alignment horizontal="center" vertical="center" wrapText="1"/>
    </xf>
    <xf numFmtId="0" fontId="3" fillId="0" borderId="22" xfId="0" applyFont="1" applyBorder="1"/>
    <xf numFmtId="164" fontId="15" fillId="0" borderId="0" xfId="0" applyNumberFormat="1" applyFont="1" applyAlignment="1">
      <alignment horizontal="right" vertical="center" wrapText="1"/>
    </xf>
    <xf numFmtId="0" fontId="15" fillId="0" borderId="0" xfId="0" applyFont="1"/>
    <xf numFmtId="167" fontId="2" fillId="0" borderId="0" xfId="4" applyNumberFormat="1" applyFont="1"/>
    <xf numFmtId="0" fontId="22" fillId="0" borderId="0" xfId="0" applyFont="1"/>
    <xf numFmtId="0" fontId="9" fillId="0" borderId="9" xfId="0" applyNumberFormat="1" applyFont="1" applyBorder="1" applyAlignment="1">
      <alignment horizontal="center" vertical="center" wrapText="1"/>
    </xf>
    <xf numFmtId="0" fontId="9" fillId="0" borderId="13" xfId="0" applyNumberFormat="1" applyFont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5" fillId="0" borderId="10" xfId="0" applyNumberFormat="1" applyFont="1" applyBorder="1" applyAlignment="1">
      <alignment horizontal="center" vertical="center"/>
    </xf>
    <xf numFmtId="0" fontId="15" fillId="0" borderId="11" xfId="0" applyNumberFormat="1" applyFont="1" applyBorder="1" applyAlignment="1">
      <alignment horizontal="center" vertical="center"/>
    </xf>
    <xf numFmtId="0" fontId="15" fillId="0" borderId="12" xfId="0" applyNumberFormat="1" applyFont="1" applyBorder="1" applyAlignment="1">
      <alignment horizontal="center" vertical="center"/>
    </xf>
  </cellXfs>
  <cellStyles count="5">
    <cellStyle name="Normal" xfId="0" builtinId="0"/>
    <cellStyle name="Percent" xfId="4" builtinId="5"/>
    <cellStyle name="Обычный 2" xfId="1"/>
    <cellStyle name="Обычный 26" xfId="2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974"/>
  <sheetViews>
    <sheetView showZeros="0" tabSelected="1" zoomScaleNormal="100" zoomScaleSheetLayoutView="4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5" sqref="C5"/>
    </sheetView>
  </sheetViews>
  <sheetFormatPr defaultRowHeight="12.75"/>
  <cols>
    <col min="1" max="1" width="5.5703125" style="1" customWidth="1"/>
    <col min="2" max="2" width="22.85546875" style="2" customWidth="1"/>
    <col min="3" max="3" width="13" style="2" customWidth="1"/>
    <col min="4" max="4" width="13.42578125" style="2" customWidth="1"/>
    <col min="5" max="5" width="12.140625" style="2" customWidth="1"/>
    <col min="6" max="6" width="13" style="2" customWidth="1"/>
    <col min="7" max="8" width="13.5703125" style="2" customWidth="1"/>
    <col min="9" max="9" width="14" style="2" customWidth="1"/>
    <col min="10" max="10" width="17.42578125" style="2" customWidth="1"/>
    <col min="11" max="11" width="16.42578125" style="3" customWidth="1"/>
    <col min="12" max="16384" width="9.140625" style="3"/>
  </cols>
  <sheetData>
    <row r="1" spans="1:11" ht="18.75" customHeight="1">
      <c r="A1" s="72" t="s">
        <v>850</v>
      </c>
      <c r="B1" s="72"/>
      <c r="C1" s="72"/>
      <c r="D1" s="72"/>
      <c r="E1" s="72"/>
      <c r="F1" s="72"/>
      <c r="G1" s="72"/>
      <c r="H1" s="72"/>
      <c r="I1" s="72"/>
      <c r="J1" s="72"/>
    </row>
    <row r="2" spans="1:11" ht="17.25" customHeight="1">
      <c r="A2" s="72" t="s">
        <v>863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21.75" customHeight="1" thickBot="1">
      <c r="A3" s="16"/>
      <c r="B3" s="16"/>
      <c r="C3" s="16"/>
      <c r="D3" s="16"/>
      <c r="E3" s="6"/>
      <c r="F3" s="6"/>
      <c r="G3" s="6"/>
      <c r="H3" s="6"/>
      <c r="I3" s="6"/>
      <c r="J3" s="6"/>
      <c r="K3" s="61" t="s">
        <v>849</v>
      </c>
    </row>
    <row r="4" spans="1:11" ht="15.75" customHeight="1" thickBot="1">
      <c r="A4" s="70" t="s">
        <v>823</v>
      </c>
      <c r="B4" s="68" t="s">
        <v>841</v>
      </c>
      <c r="C4" s="73" t="s">
        <v>864</v>
      </c>
      <c r="D4" s="74"/>
      <c r="E4" s="74"/>
      <c r="F4" s="74"/>
      <c r="G4" s="74"/>
      <c r="H4" s="74"/>
      <c r="I4" s="74"/>
      <c r="J4" s="74"/>
      <c r="K4" s="75"/>
    </row>
    <row r="5" spans="1:11" s="4" customFormat="1" ht="138.75" customHeight="1" thickBot="1">
      <c r="A5" s="71"/>
      <c r="B5" s="69"/>
      <c r="C5" s="40" t="s">
        <v>853</v>
      </c>
      <c r="D5" s="40" t="s">
        <v>852</v>
      </c>
      <c r="E5" s="41" t="s">
        <v>854</v>
      </c>
      <c r="F5" s="42" t="s">
        <v>851</v>
      </c>
      <c r="G5" s="42" t="s">
        <v>856</v>
      </c>
      <c r="H5" s="42" t="s">
        <v>861</v>
      </c>
      <c r="I5" s="42" t="s">
        <v>859</v>
      </c>
      <c r="J5" s="42" t="s">
        <v>860</v>
      </c>
      <c r="K5" s="42" t="s">
        <v>862</v>
      </c>
    </row>
    <row r="6" spans="1:11" s="4" customFormat="1" ht="15.75" customHeight="1" thickBot="1">
      <c r="A6" s="14">
        <v>1</v>
      </c>
      <c r="B6" s="15">
        <v>2</v>
      </c>
      <c r="C6" s="15">
        <v>3</v>
      </c>
      <c r="D6" s="26">
        <v>4</v>
      </c>
      <c r="E6" s="26" t="s">
        <v>855</v>
      </c>
      <c r="F6" s="15">
        <v>6</v>
      </c>
      <c r="G6" s="15">
        <v>7</v>
      </c>
      <c r="H6" s="15">
        <v>8</v>
      </c>
      <c r="I6" s="15" t="s">
        <v>857</v>
      </c>
      <c r="J6" s="15" t="s">
        <v>858</v>
      </c>
      <c r="K6" s="15">
        <v>11</v>
      </c>
    </row>
    <row r="7" spans="1:11" s="5" customFormat="1">
      <c r="A7" s="8"/>
      <c r="B7" s="62" t="s">
        <v>0</v>
      </c>
      <c r="C7" s="45"/>
      <c r="D7" s="18"/>
      <c r="E7" s="31"/>
      <c r="F7" s="36"/>
      <c r="G7" s="38"/>
      <c r="H7" s="38"/>
      <c r="I7" s="39"/>
      <c r="J7" s="44"/>
      <c r="K7" s="63"/>
    </row>
    <row r="8" spans="1:11">
      <c r="A8" s="9">
        <v>1020</v>
      </c>
      <c r="B8" s="23" t="s">
        <v>1</v>
      </c>
      <c r="C8" s="43">
        <v>1146072.6200000001</v>
      </c>
      <c r="D8" s="17">
        <v>83003.34</v>
      </c>
      <c r="E8" s="29">
        <f t="shared" ref="E8:E10" si="0">D8/C8*100</f>
        <v>7.2424154064512942</v>
      </c>
      <c r="F8" s="35">
        <v>93086.32</v>
      </c>
      <c r="G8" s="37">
        <v>255512.39</v>
      </c>
      <c r="H8" s="37">
        <v>1015.2</v>
      </c>
      <c r="I8" s="37">
        <f>F8+G8+H8</f>
        <v>349613.91000000003</v>
      </c>
      <c r="J8" s="46">
        <f>D8/I8*100</f>
        <v>23.741429510055816</v>
      </c>
      <c r="K8" s="57">
        <f>IF(J8&gt;50,0,J8)</f>
        <v>23.741429510055816</v>
      </c>
    </row>
    <row r="9" spans="1:11">
      <c r="A9" s="9">
        <v>1021</v>
      </c>
      <c r="B9" s="23" t="s">
        <v>2</v>
      </c>
      <c r="C9" s="43">
        <v>13149.21</v>
      </c>
      <c r="D9" s="17">
        <v>2977</v>
      </c>
      <c r="E9" s="29">
        <f t="shared" si="0"/>
        <v>22.640143400249901</v>
      </c>
      <c r="F9" s="35">
        <v>1263.53</v>
      </c>
      <c r="G9" s="37">
        <v>2557.86</v>
      </c>
      <c r="H9" s="37">
        <v>3299.4</v>
      </c>
      <c r="I9" s="37">
        <f t="shared" ref="I9:I10" si="1">F9+G9+H9</f>
        <v>7120.7900000000009</v>
      </c>
      <c r="J9" s="46">
        <f t="shared" ref="J9:J10" si="2">D9/I9*100</f>
        <v>41.807159037129303</v>
      </c>
      <c r="K9" s="57">
        <f t="shared" ref="K9:K10" si="3">IF(J9&gt;50,0,J9)</f>
        <v>41.807159037129303</v>
      </c>
    </row>
    <row r="10" spans="1:11">
      <c r="A10" s="9">
        <v>1022</v>
      </c>
      <c r="B10" s="23" t="s">
        <v>3</v>
      </c>
      <c r="C10" s="43">
        <v>5451.75</v>
      </c>
      <c r="D10" s="17">
        <v>2123.87</v>
      </c>
      <c r="E10" s="29">
        <f t="shared" si="0"/>
        <v>38.957582427660839</v>
      </c>
      <c r="F10" s="35">
        <v>493.35</v>
      </c>
      <c r="G10" s="37">
        <v>1378.72</v>
      </c>
      <c r="H10" s="37">
        <v>2005.9</v>
      </c>
      <c r="I10" s="37">
        <f t="shared" si="1"/>
        <v>3877.9700000000003</v>
      </c>
      <c r="J10" s="46">
        <f t="shared" si="2"/>
        <v>54.767571693437546</v>
      </c>
      <c r="K10" s="57">
        <f t="shared" si="3"/>
        <v>0</v>
      </c>
    </row>
    <row r="11" spans="1:11">
      <c r="A11" s="7"/>
      <c r="B11" s="23"/>
      <c r="C11" s="47"/>
      <c r="D11" s="19"/>
      <c r="E11" s="29"/>
      <c r="F11" s="35"/>
      <c r="G11" s="37"/>
      <c r="H11" s="37"/>
      <c r="I11" s="39"/>
      <c r="J11" s="46"/>
      <c r="K11" s="55"/>
    </row>
    <row r="12" spans="1:11" s="5" customFormat="1">
      <c r="A12" s="8"/>
      <c r="B12" s="62" t="s">
        <v>4</v>
      </c>
      <c r="C12" s="48"/>
      <c r="D12" s="20"/>
      <c r="E12" s="31"/>
      <c r="F12" s="36"/>
      <c r="G12" s="38"/>
      <c r="H12" s="38"/>
      <c r="I12" s="39"/>
      <c r="J12" s="46"/>
      <c r="K12" s="56"/>
    </row>
    <row r="13" spans="1:11">
      <c r="A13" s="9">
        <v>1001</v>
      </c>
      <c r="B13" s="23" t="s">
        <v>1</v>
      </c>
      <c r="C13" s="47">
        <v>8038685.4500000002</v>
      </c>
      <c r="D13" s="19">
        <v>351971.35</v>
      </c>
      <c r="E13" s="29">
        <f t="shared" ref="E13:E31" si="4">D13/C13*100</f>
        <v>4.3784689945792064</v>
      </c>
      <c r="F13" s="35">
        <v>962231.49</v>
      </c>
      <c r="G13" s="37">
        <v>2893319.6</v>
      </c>
      <c r="H13" s="37"/>
      <c r="I13" s="37">
        <f t="shared" ref="I13:I31" si="5">F13+G13+H13</f>
        <v>3855551.09</v>
      </c>
      <c r="J13" s="46">
        <f t="shared" ref="J13:J31" si="6">D13/I13*100</f>
        <v>9.1289504868161391</v>
      </c>
      <c r="K13" s="58">
        <f t="shared" ref="K13:K68" si="7">IF(J13&gt;50,0,J13)</f>
        <v>9.1289504868161391</v>
      </c>
    </row>
    <row r="14" spans="1:11">
      <c r="A14" s="9">
        <v>1002</v>
      </c>
      <c r="B14" s="23" t="s">
        <v>5</v>
      </c>
      <c r="C14" s="47">
        <v>92663.05</v>
      </c>
      <c r="D14" s="19">
        <v>10835.18</v>
      </c>
      <c r="E14" s="29">
        <f t="shared" si="4"/>
        <v>11.69309665503132</v>
      </c>
      <c r="F14" s="35">
        <v>50915.21</v>
      </c>
      <c r="G14" s="37">
        <v>44391.91</v>
      </c>
      <c r="H14" s="37">
        <v>6831.4</v>
      </c>
      <c r="I14" s="37">
        <f t="shared" si="5"/>
        <v>102138.51999999999</v>
      </c>
      <c r="J14" s="46">
        <f t="shared" si="6"/>
        <v>10.608318977012788</v>
      </c>
      <c r="K14" s="58">
        <f t="shared" si="7"/>
        <v>10.608318977012788</v>
      </c>
    </row>
    <row r="15" spans="1:11">
      <c r="A15" s="9">
        <v>1003</v>
      </c>
      <c r="B15" s="23" t="s">
        <v>6</v>
      </c>
      <c r="C15" s="47">
        <v>55593.32</v>
      </c>
      <c r="D15" s="19">
        <v>9463.44</v>
      </c>
      <c r="E15" s="29">
        <f t="shared" si="4"/>
        <v>17.02262070335069</v>
      </c>
      <c r="F15" s="35">
        <v>5483.36</v>
      </c>
      <c r="G15" s="37">
        <v>13648.7</v>
      </c>
      <c r="H15" s="37">
        <v>5491.5</v>
      </c>
      <c r="I15" s="37">
        <f t="shared" si="5"/>
        <v>24623.56</v>
      </c>
      <c r="J15" s="46">
        <f t="shared" si="6"/>
        <v>38.432460619016915</v>
      </c>
      <c r="K15" s="58">
        <f t="shared" si="7"/>
        <v>38.432460619016915</v>
      </c>
    </row>
    <row r="16" spans="1:11">
      <c r="A16" s="9">
        <v>1004</v>
      </c>
      <c r="B16" s="23" t="s">
        <v>7</v>
      </c>
      <c r="C16" s="47">
        <v>31125.75</v>
      </c>
      <c r="D16" s="19">
        <v>3843.78</v>
      </c>
      <c r="E16" s="29">
        <f t="shared" si="4"/>
        <v>12.349196404905907</v>
      </c>
      <c r="F16" s="35">
        <v>9442.64</v>
      </c>
      <c r="G16" s="37">
        <v>6663.84</v>
      </c>
      <c r="H16" s="37">
        <v>4069</v>
      </c>
      <c r="I16" s="37">
        <f t="shared" si="5"/>
        <v>20175.48</v>
      </c>
      <c r="J16" s="46">
        <f t="shared" si="6"/>
        <v>19.051740032950889</v>
      </c>
      <c r="K16" s="58">
        <f t="shared" si="7"/>
        <v>19.051740032950889</v>
      </c>
    </row>
    <row r="17" spans="1:11">
      <c r="A17" s="9">
        <v>1005</v>
      </c>
      <c r="B17" s="23" t="s">
        <v>8</v>
      </c>
      <c r="C17" s="47">
        <v>47904.55</v>
      </c>
      <c r="D17" s="19">
        <v>6015.46</v>
      </c>
      <c r="E17" s="29">
        <f t="shared" si="4"/>
        <v>12.557178806606053</v>
      </c>
      <c r="F17" s="35">
        <v>2660.85</v>
      </c>
      <c r="G17" s="37">
        <v>16198.29</v>
      </c>
      <c r="H17" s="37">
        <v>3696.1</v>
      </c>
      <c r="I17" s="37">
        <f t="shared" si="5"/>
        <v>22555.239999999998</v>
      </c>
      <c r="J17" s="46">
        <f t="shared" si="6"/>
        <v>26.669900209441355</v>
      </c>
      <c r="K17" s="58">
        <f t="shared" si="7"/>
        <v>26.669900209441355</v>
      </c>
    </row>
    <row r="18" spans="1:11">
      <c r="A18" s="9">
        <v>1011</v>
      </c>
      <c r="B18" s="23" t="s">
        <v>9</v>
      </c>
      <c r="C18" s="47">
        <v>72781.89</v>
      </c>
      <c r="D18" s="19">
        <v>12366.43</v>
      </c>
      <c r="E18" s="29">
        <f t="shared" si="4"/>
        <v>16.991081160437027</v>
      </c>
      <c r="F18" s="35">
        <v>11693.7</v>
      </c>
      <c r="G18" s="37">
        <v>68275.23</v>
      </c>
      <c r="H18" s="37">
        <v>10615</v>
      </c>
      <c r="I18" s="37">
        <f t="shared" si="5"/>
        <v>90583.93</v>
      </c>
      <c r="J18" s="46">
        <f t="shared" si="6"/>
        <v>13.651902716077787</v>
      </c>
      <c r="K18" s="58">
        <f t="shared" si="7"/>
        <v>13.651902716077787</v>
      </c>
    </row>
    <row r="19" spans="1:11">
      <c r="A19" s="9">
        <v>1006</v>
      </c>
      <c r="B19" s="23" t="s">
        <v>10</v>
      </c>
      <c r="C19" s="47">
        <v>56701.36</v>
      </c>
      <c r="D19" s="19">
        <v>4682.62</v>
      </c>
      <c r="E19" s="29">
        <f t="shared" si="4"/>
        <v>8.2583909803927096</v>
      </c>
      <c r="F19" s="35">
        <v>36124.6</v>
      </c>
      <c r="G19" s="37">
        <v>7122.38</v>
      </c>
      <c r="H19" s="37">
        <v>2632.6</v>
      </c>
      <c r="I19" s="37">
        <f t="shared" si="5"/>
        <v>45879.579999999994</v>
      </c>
      <c r="J19" s="46">
        <f t="shared" si="6"/>
        <v>10.20632708494716</v>
      </c>
      <c r="K19" s="58">
        <f t="shared" si="7"/>
        <v>10.20632708494716</v>
      </c>
    </row>
    <row r="20" spans="1:11">
      <c r="A20" s="9">
        <v>1007</v>
      </c>
      <c r="B20" s="23" t="s">
        <v>11</v>
      </c>
      <c r="C20" s="47">
        <v>3493.31</v>
      </c>
      <c r="D20" s="19">
        <v>2014.21</v>
      </c>
      <c r="E20" s="29">
        <f t="shared" si="4"/>
        <v>57.659068333471694</v>
      </c>
      <c r="F20" s="35">
        <v>1040.79</v>
      </c>
      <c r="G20" s="37">
        <v>365.75</v>
      </c>
      <c r="H20" s="37">
        <v>1822.9</v>
      </c>
      <c r="I20" s="37">
        <f t="shared" si="5"/>
        <v>3229.44</v>
      </c>
      <c r="J20" s="46">
        <f t="shared" si="6"/>
        <v>62.370256143479985</v>
      </c>
      <c r="K20" s="58">
        <f t="shared" si="7"/>
        <v>0</v>
      </c>
    </row>
    <row r="21" spans="1:11">
      <c r="A21" s="9">
        <v>1012</v>
      </c>
      <c r="B21" s="23" t="s">
        <v>12</v>
      </c>
      <c r="C21" s="47">
        <v>68492.740000000005</v>
      </c>
      <c r="D21" s="19">
        <v>7473.66</v>
      </c>
      <c r="E21" s="29">
        <f t="shared" si="4"/>
        <v>10.911609026007719</v>
      </c>
      <c r="F21" s="35">
        <v>5860.44</v>
      </c>
      <c r="G21" s="37">
        <v>33422.769999999997</v>
      </c>
      <c r="H21" s="37">
        <v>7074.8</v>
      </c>
      <c r="I21" s="37">
        <f t="shared" si="5"/>
        <v>46358.01</v>
      </c>
      <c r="J21" s="46">
        <f t="shared" si="6"/>
        <v>16.12161522895396</v>
      </c>
      <c r="K21" s="58">
        <f t="shared" si="7"/>
        <v>16.12161522895396</v>
      </c>
    </row>
    <row r="22" spans="1:11">
      <c r="A22" s="9">
        <v>1008</v>
      </c>
      <c r="B22" s="23" t="s">
        <v>13</v>
      </c>
      <c r="C22" s="47">
        <v>7427.15</v>
      </c>
      <c r="D22" s="19">
        <v>2841.53</v>
      </c>
      <c r="E22" s="29">
        <f t="shared" si="4"/>
        <v>38.258686037039787</v>
      </c>
      <c r="F22" s="35">
        <v>1178.0899999999999</v>
      </c>
      <c r="G22" s="37">
        <v>2100.35</v>
      </c>
      <c r="H22" s="37">
        <v>2135.8000000000002</v>
      </c>
      <c r="I22" s="37">
        <f t="shared" si="5"/>
        <v>5414.24</v>
      </c>
      <c r="J22" s="46">
        <f t="shared" si="6"/>
        <v>52.48252755696091</v>
      </c>
      <c r="K22" s="58">
        <f t="shared" si="7"/>
        <v>0</v>
      </c>
    </row>
    <row r="23" spans="1:11">
      <c r="A23" s="9">
        <v>1013</v>
      </c>
      <c r="B23" s="23" t="s">
        <v>14</v>
      </c>
      <c r="C23" s="47">
        <v>159787.01</v>
      </c>
      <c r="D23" s="19">
        <v>10350.51</v>
      </c>
      <c r="E23" s="29">
        <f t="shared" si="4"/>
        <v>6.4776917723161604</v>
      </c>
      <c r="F23" s="35">
        <v>35024.14</v>
      </c>
      <c r="G23" s="37">
        <v>73482.149999999994</v>
      </c>
      <c r="H23" s="37">
        <v>10473.5</v>
      </c>
      <c r="I23" s="37">
        <f t="shared" si="5"/>
        <v>118979.79</v>
      </c>
      <c r="J23" s="46">
        <f t="shared" si="6"/>
        <v>8.6993849963930856</v>
      </c>
      <c r="K23" s="58">
        <f t="shared" si="7"/>
        <v>8.6993849963930856</v>
      </c>
    </row>
    <row r="24" spans="1:11">
      <c r="A24" s="9">
        <v>1009</v>
      </c>
      <c r="B24" s="23" t="s">
        <v>15</v>
      </c>
      <c r="C24" s="47">
        <v>40467.9</v>
      </c>
      <c r="D24" s="19">
        <v>5429.32</v>
      </c>
      <c r="E24" s="29">
        <f t="shared" si="4"/>
        <v>13.416362104285124</v>
      </c>
      <c r="F24" s="35">
        <v>5738.17</v>
      </c>
      <c r="G24" s="37">
        <v>15804.8</v>
      </c>
      <c r="H24" s="37">
        <v>3781.7</v>
      </c>
      <c r="I24" s="37">
        <f t="shared" si="5"/>
        <v>25324.670000000002</v>
      </c>
      <c r="J24" s="46">
        <f t="shared" si="6"/>
        <v>21.438857840990618</v>
      </c>
      <c r="K24" s="58">
        <f t="shared" si="7"/>
        <v>21.438857840990618</v>
      </c>
    </row>
    <row r="25" spans="1:11">
      <c r="A25" s="9">
        <v>1010</v>
      </c>
      <c r="B25" s="23" t="s">
        <v>16</v>
      </c>
      <c r="C25" s="47">
        <v>45352.800000000003</v>
      </c>
      <c r="D25" s="19">
        <v>4434.7299999999996</v>
      </c>
      <c r="E25" s="29">
        <f t="shared" si="4"/>
        <v>9.7782937326912531</v>
      </c>
      <c r="F25" s="35">
        <v>5882.8</v>
      </c>
      <c r="G25" s="37">
        <v>16979.560000000001</v>
      </c>
      <c r="H25" s="37">
        <v>4268.6000000000004</v>
      </c>
      <c r="I25" s="37">
        <f t="shared" si="5"/>
        <v>27130.959999999999</v>
      </c>
      <c r="J25" s="46">
        <f t="shared" si="6"/>
        <v>16.345643501004016</v>
      </c>
      <c r="K25" s="58">
        <f t="shared" si="7"/>
        <v>16.345643501004016</v>
      </c>
    </row>
    <row r="26" spans="1:11">
      <c r="A26" s="9">
        <v>1014</v>
      </c>
      <c r="B26" s="23" t="s">
        <v>17</v>
      </c>
      <c r="C26" s="47">
        <v>45308.04</v>
      </c>
      <c r="D26" s="19">
        <v>7679.93</v>
      </c>
      <c r="E26" s="29">
        <f t="shared" si="4"/>
        <v>16.950479429258031</v>
      </c>
      <c r="F26" s="35">
        <v>16299.62</v>
      </c>
      <c r="G26" s="37">
        <v>28333.08</v>
      </c>
      <c r="H26" s="37">
        <v>6844.9</v>
      </c>
      <c r="I26" s="37">
        <f t="shared" si="5"/>
        <v>51477.600000000006</v>
      </c>
      <c r="J26" s="46">
        <f t="shared" si="6"/>
        <v>14.918974466564098</v>
      </c>
      <c r="K26" s="58">
        <f t="shared" si="7"/>
        <v>14.918974466564098</v>
      </c>
    </row>
    <row r="27" spans="1:11">
      <c r="A27" s="9">
        <v>1017</v>
      </c>
      <c r="B27" s="23" t="s">
        <v>18</v>
      </c>
      <c r="C27" s="47">
        <v>134045.69</v>
      </c>
      <c r="D27" s="19">
        <v>9802.8700000000008</v>
      </c>
      <c r="E27" s="29">
        <f t="shared" si="4"/>
        <v>7.3130810845167797</v>
      </c>
      <c r="F27" s="35">
        <v>14268.73</v>
      </c>
      <c r="G27" s="37">
        <v>74396.789999999994</v>
      </c>
      <c r="H27" s="37">
        <v>5747.1</v>
      </c>
      <c r="I27" s="37">
        <f t="shared" si="5"/>
        <v>94412.62</v>
      </c>
      <c r="J27" s="46">
        <f t="shared" si="6"/>
        <v>10.383008119041715</v>
      </c>
      <c r="K27" s="58">
        <f t="shared" si="7"/>
        <v>10.383008119041715</v>
      </c>
    </row>
    <row r="28" spans="1:11">
      <c r="A28" s="9">
        <v>1018</v>
      </c>
      <c r="B28" s="23" t="s">
        <v>19</v>
      </c>
      <c r="C28" s="47">
        <v>18915.12</v>
      </c>
      <c r="D28" s="19">
        <v>4177.17</v>
      </c>
      <c r="E28" s="29">
        <f t="shared" si="4"/>
        <v>22.083761562178829</v>
      </c>
      <c r="F28" s="35">
        <v>4013.77</v>
      </c>
      <c r="G28" s="37">
        <v>6418.59</v>
      </c>
      <c r="H28" s="37">
        <v>2018.1</v>
      </c>
      <c r="I28" s="37">
        <f t="shared" si="5"/>
        <v>12450.460000000001</v>
      </c>
      <c r="J28" s="46">
        <f t="shared" si="6"/>
        <v>33.550326654597498</v>
      </c>
      <c r="K28" s="58">
        <f t="shared" si="7"/>
        <v>33.550326654597498</v>
      </c>
    </row>
    <row r="29" spans="1:11">
      <c r="A29" s="9">
        <v>1019</v>
      </c>
      <c r="B29" s="23" t="s">
        <v>20</v>
      </c>
      <c r="C29" s="47">
        <v>87055.12</v>
      </c>
      <c r="D29" s="19">
        <v>9626.1200000000008</v>
      </c>
      <c r="E29" s="29">
        <f t="shared" si="4"/>
        <v>11.057500121761938</v>
      </c>
      <c r="F29" s="35">
        <v>76658.22</v>
      </c>
      <c r="G29" s="37">
        <v>27822.92</v>
      </c>
      <c r="H29" s="37">
        <v>6707.6</v>
      </c>
      <c r="I29" s="37">
        <f t="shared" si="5"/>
        <v>111188.74</v>
      </c>
      <c r="J29" s="46">
        <f t="shared" si="6"/>
        <v>8.6574593794299677</v>
      </c>
      <c r="K29" s="58">
        <f t="shared" si="7"/>
        <v>8.6574593794299677</v>
      </c>
    </row>
    <row r="30" spans="1:11">
      <c r="A30" s="9">
        <v>1015</v>
      </c>
      <c r="B30" s="23" t="s">
        <v>21</v>
      </c>
      <c r="C30" s="47">
        <v>47491.65</v>
      </c>
      <c r="D30" s="19">
        <v>7488.74</v>
      </c>
      <c r="E30" s="29">
        <f t="shared" si="4"/>
        <v>15.768540364464068</v>
      </c>
      <c r="F30" s="35">
        <v>16553.05</v>
      </c>
      <c r="G30" s="37">
        <v>17488.57</v>
      </c>
      <c r="H30" s="37">
        <v>3591</v>
      </c>
      <c r="I30" s="37">
        <f t="shared" si="5"/>
        <v>37632.619999999995</v>
      </c>
      <c r="J30" s="46">
        <f t="shared" si="6"/>
        <v>19.899597742596718</v>
      </c>
      <c r="K30" s="58">
        <f t="shared" si="7"/>
        <v>19.899597742596718</v>
      </c>
    </row>
    <row r="31" spans="1:11">
      <c r="A31" s="9">
        <v>1016</v>
      </c>
      <c r="B31" s="23" t="s">
        <v>22</v>
      </c>
      <c r="C31" s="47">
        <v>37876.35</v>
      </c>
      <c r="D31" s="19">
        <v>6604.27</v>
      </c>
      <c r="E31" s="29">
        <f t="shared" si="4"/>
        <v>17.436395006382615</v>
      </c>
      <c r="F31" s="35">
        <v>3536.63</v>
      </c>
      <c r="G31" s="37">
        <v>25601.96</v>
      </c>
      <c r="H31" s="37">
        <v>2264</v>
      </c>
      <c r="I31" s="37">
        <f t="shared" si="5"/>
        <v>31402.59</v>
      </c>
      <c r="J31" s="46">
        <f t="shared" si="6"/>
        <v>21.030972286043923</v>
      </c>
      <c r="K31" s="58">
        <f t="shared" si="7"/>
        <v>21.030972286043923</v>
      </c>
    </row>
    <row r="32" spans="1:11">
      <c r="A32" s="7"/>
      <c r="B32" s="23"/>
      <c r="C32" s="47"/>
      <c r="D32" s="19"/>
      <c r="E32" s="29"/>
      <c r="F32" s="35"/>
      <c r="G32" s="37"/>
      <c r="H32" s="37"/>
      <c r="I32" s="37"/>
      <c r="J32" s="46"/>
      <c r="K32" s="58"/>
    </row>
    <row r="33" spans="1:11" s="5" customFormat="1">
      <c r="A33" s="8"/>
      <c r="B33" s="62" t="s">
        <v>23</v>
      </c>
      <c r="C33" s="48"/>
      <c r="D33" s="20"/>
      <c r="E33" s="31"/>
      <c r="F33" s="36"/>
      <c r="G33" s="38"/>
      <c r="H33" s="38"/>
      <c r="I33" s="39"/>
      <c r="J33" s="46"/>
      <c r="K33" s="59"/>
    </row>
    <row r="34" spans="1:11">
      <c r="A34" s="9">
        <v>1041</v>
      </c>
      <c r="B34" s="23" t="s">
        <v>23</v>
      </c>
      <c r="C34" s="47">
        <v>70600.929999999993</v>
      </c>
      <c r="D34" s="19">
        <v>7812.65</v>
      </c>
      <c r="E34" s="29">
        <f t="shared" ref="E34:E59" si="8">D34/C34*100</f>
        <v>11.065930717909806</v>
      </c>
      <c r="F34" s="35">
        <v>9503.3700000000008</v>
      </c>
      <c r="G34" s="37">
        <v>25313.25</v>
      </c>
      <c r="H34" s="37">
        <v>6265.4</v>
      </c>
      <c r="I34" s="37">
        <f t="shared" ref="I34:I59" si="9">F34+G34+H34</f>
        <v>41082.020000000004</v>
      </c>
      <c r="J34" s="46">
        <f t="shared" ref="J34:J59" si="10">D34/I34*100</f>
        <v>19.017200225305373</v>
      </c>
      <c r="K34" s="58">
        <f t="shared" si="7"/>
        <v>19.017200225305373</v>
      </c>
    </row>
    <row r="35" spans="1:11">
      <c r="A35" s="9">
        <v>1024</v>
      </c>
      <c r="B35" s="23" t="s">
        <v>24</v>
      </c>
      <c r="C35" s="47">
        <v>8362.9500000000007</v>
      </c>
      <c r="D35" s="19">
        <v>1821.54</v>
      </c>
      <c r="E35" s="29">
        <f t="shared" si="8"/>
        <v>21.781070076946531</v>
      </c>
      <c r="F35" s="35">
        <v>594.29999999999995</v>
      </c>
      <c r="G35" s="37">
        <v>1459.39</v>
      </c>
      <c r="H35" s="37">
        <v>1228.5999999999999</v>
      </c>
      <c r="I35" s="37">
        <f t="shared" si="9"/>
        <v>3282.29</v>
      </c>
      <c r="J35" s="46">
        <f t="shared" si="10"/>
        <v>55.496010407368026</v>
      </c>
      <c r="K35" s="58">
        <f t="shared" si="7"/>
        <v>0</v>
      </c>
    </row>
    <row r="36" spans="1:11">
      <c r="A36" s="9">
        <v>1025</v>
      </c>
      <c r="B36" s="23" t="s">
        <v>25</v>
      </c>
      <c r="C36" s="47">
        <v>25198.32</v>
      </c>
      <c r="D36" s="19">
        <v>3847.96</v>
      </c>
      <c r="E36" s="29">
        <f t="shared" si="8"/>
        <v>15.270700586388299</v>
      </c>
      <c r="F36" s="35">
        <v>1336.04</v>
      </c>
      <c r="G36" s="37">
        <v>11059.42</v>
      </c>
      <c r="H36" s="37">
        <v>3172.3</v>
      </c>
      <c r="I36" s="37">
        <f t="shared" si="9"/>
        <v>15567.759999999998</v>
      </c>
      <c r="J36" s="46">
        <f t="shared" si="10"/>
        <v>24.71749307543282</v>
      </c>
      <c r="K36" s="58">
        <f t="shared" si="7"/>
        <v>24.71749307543282</v>
      </c>
    </row>
    <row r="37" spans="1:11">
      <c r="A37" s="9">
        <v>1026</v>
      </c>
      <c r="B37" s="23" t="s">
        <v>26</v>
      </c>
      <c r="C37" s="47">
        <v>10136.39</v>
      </c>
      <c r="D37" s="19">
        <v>1693.38</v>
      </c>
      <c r="E37" s="29">
        <f t="shared" si="8"/>
        <v>16.705947580943516</v>
      </c>
      <c r="F37" s="35">
        <v>667.47</v>
      </c>
      <c r="G37" s="37">
        <v>989.28</v>
      </c>
      <c r="H37" s="37">
        <v>1950.8</v>
      </c>
      <c r="I37" s="37">
        <f t="shared" si="9"/>
        <v>3607.55</v>
      </c>
      <c r="J37" s="46">
        <f t="shared" si="10"/>
        <v>46.939889953015204</v>
      </c>
      <c r="K37" s="58">
        <f t="shared" si="7"/>
        <v>46.939889953015204</v>
      </c>
    </row>
    <row r="38" spans="1:11">
      <c r="A38" s="9">
        <v>1027</v>
      </c>
      <c r="B38" s="23" t="s">
        <v>27</v>
      </c>
      <c r="C38" s="47">
        <v>25927.25</v>
      </c>
      <c r="D38" s="19">
        <v>2933.29</v>
      </c>
      <c r="E38" s="29">
        <f t="shared" si="8"/>
        <v>11.313540772739106</v>
      </c>
      <c r="F38" s="35">
        <v>2130.33</v>
      </c>
      <c r="G38" s="37">
        <v>7115.64</v>
      </c>
      <c r="H38" s="37">
        <v>3016.4</v>
      </c>
      <c r="I38" s="37">
        <f t="shared" si="9"/>
        <v>12262.37</v>
      </c>
      <c r="J38" s="46">
        <f t="shared" si="10"/>
        <v>23.92106909186397</v>
      </c>
      <c r="K38" s="58">
        <f t="shared" si="7"/>
        <v>23.92106909186397</v>
      </c>
    </row>
    <row r="39" spans="1:11">
      <c r="A39" s="9">
        <v>1028</v>
      </c>
      <c r="B39" s="23" t="s">
        <v>28</v>
      </c>
      <c r="C39" s="47">
        <v>9223.99</v>
      </c>
      <c r="D39" s="19">
        <v>2065.48</v>
      </c>
      <c r="E39" s="29">
        <f t="shared" si="8"/>
        <v>22.392478742930123</v>
      </c>
      <c r="F39" s="35">
        <v>1426.36</v>
      </c>
      <c r="G39" s="37">
        <v>4143.13</v>
      </c>
      <c r="H39" s="37">
        <v>1580.4</v>
      </c>
      <c r="I39" s="37">
        <f t="shared" si="9"/>
        <v>7149.8899999999994</v>
      </c>
      <c r="J39" s="46">
        <f t="shared" si="10"/>
        <v>28.888276602856827</v>
      </c>
      <c r="K39" s="58">
        <f t="shared" si="7"/>
        <v>28.888276602856827</v>
      </c>
    </row>
    <row r="40" spans="1:11">
      <c r="A40" s="9">
        <v>1029</v>
      </c>
      <c r="B40" s="23" t="s">
        <v>29</v>
      </c>
      <c r="C40" s="47">
        <v>14872.23</v>
      </c>
      <c r="D40" s="19">
        <v>2906.18</v>
      </c>
      <c r="E40" s="29">
        <f t="shared" si="8"/>
        <v>19.540983430191705</v>
      </c>
      <c r="F40" s="35">
        <v>976.02</v>
      </c>
      <c r="G40" s="37">
        <v>1383.37</v>
      </c>
      <c r="H40" s="37">
        <v>2338.6999999999998</v>
      </c>
      <c r="I40" s="37">
        <f t="shared" si="9"/>
        <v>4698.09</v>
      </c>
      <c r="J40" s="46">
        <f t="shared" si="10"/>
        <v>61.858755366542574</v>
      </c>
      <c r="K40" s="58">
        <f t="shared" si="7"/>
        <v>0</v>
      </c>
    </row>
    <row r="41" spans="1:11">
      <c r="A41" s="9">
        <v>1030</v>
      </c>
      <c r="B41" s="23" t="s">
        <v>30</v>
      </c>
      <c r="C41" s="47">
        <v>11974.86</v>
      </c>
      <c r="D41" s="19">
        <v>1913.15</v>
      </c>
      <c r="E41" s="29">
        <f t="shared" si="8"/>
        <v>15.976387197846154</v>
      </c>
      <c r="F41" s="35">
        <v>653.19000000000005</v>
      </c>
      <c r="G41" s="37">
        <v>948.37</v>
      </c>
      <c r="H41" s="37">
        <v>1986</v>
      </c>
      <c r="I41" s="37">
        <f t="shared" si="9"/>
        <v>3587.56</v>
      </c>
      <c r="J41" s="46">
        <f t="shared" si="10"/>
        <v>53.327331110838571</v>
      </c>
      <c r="K41" s="58">
        <f t="shared" si="7"/>
        <v>0</v>
      </c>
    </row>
    <row r="42" spans="1:11">
      <c r="A42" s="9">
        <v>1031</v>
      </c>
      <c r="B42" s="23" t="s">
        <v>31</v>
      </c>
      <c r="C42" s="47">
        <v>11189.8</v>
      </c>
      <c r="D42" s="19">
        <v>1697.52</v>
      </c>
      <c r="E42" s="29">
        <f t="shared" si="8"/>
        <v>15.170244329657368</v>
      </c>
      <c r="F42" s="35">
        <v>1990.73</v>
      </c>
      <c r="G42" s="37">
        <v>1463.14</v>
      </c>
      <c r="H42" s="37">
        <v>2476.9</v>
      </c>
      <c r="I42" s="37">
        <f t="shared" si="9"/>
        <v>5930.77</v>
      </c>
      <c r="J42" s="46">
        <f t="shared" si="10"/>
        <v>28.622253096984029</v>
      </c>
      <c r="K42" s="58">
        <f t="shared" si="7"/>
        <v>28.622253096984029</v>
      </c>
    </row>
    <row r="43" spans="1:11">
      <c r="A43" s="9">
        <v>1032</v>
      </c>
      <c r="B43" s="23" t="s">
        <v>32</v>
      </c>
      <c r="C43" s="47">
        <v>8135.07</v>
      </c>
      <c r="D43" s="19">
        <v>1564.24</v>
      </c>
      <c r="E43" s="29">
        <f t="shared" si="8"/>
        <v>19.22835329013764</v>
      </c>
      <c r="F43" s="35">
        <v>699.62</v>
      </c>
      <c r="G43" s="37">
        <v>830.86</v>
      </c>
      <c r="H43" s="37">
        <v>2450.1</v>
      </c>
      <c r="I43" s="37">
        <f t="shared" si="9"/>
        <v>3980.58</v>
      </c>
      <c r="J43" s="46">
        <f t="shared" si="10"/>
        <v>39.29678589552276</v>
      </c>
      <c r="K43" s="58">
        <f t="shared" si="7"/>
        <v>39.29678589552276</v>
      </c>
    </row>
    <row r="44" spans="1:11">
      <c r="A44" s="9">
        <v>1033</v>
      </c>
      <c r="B44" s="23" t="s">
        <v>33</v>
      </c>
      <c r="C44" s="47">
        <v>21509.35</v>
      </c>
      <c r="D44" s="19">
        <v>3393.65</v>
      </c>
      <c r="E44" s="29">
        <f t="shared" si="8"/>
        <v>15.777557201868026</v>
      </c>
      <c r="F44" s="35">
        <v>960.91</v>
      </c>
      <c r="G44" s="37">
        <v>5730.68</v>
      </c>
      <c r="H44" s="37">
        <v>2660.9</v>
      </c>
      <c r="I44" s="37">
        <f t="shared" si="9"/>
        <v>9352.49</v>
      </c>
      <c r="J44" s="46">
        <f t="shared" si="10"/>
        <v>36.286058579052209</v>
      </c>
      <c r="K44" s="58">
        <f t="shared" si="7"/>
        <v>36.286058579052209</v>
      </c>
    </row>
    <row r="45" spans="1:11">
      <c r="A45" s="9">
        <v>1034</v>
      </c>
      <c r="B45" s="23" t="s">
        <v>34</v>
      </c>
      <c r="C45" s="47">
        <v>24813.24</v>
      </c>
      <c r="D45" s="19">
        <v>3911.5</v>
      </c>
      <c r="E45" s="29">
        <f t="shared" si="8"/>
        <v>15.763761604691688</v>
      </c>
      <c r="F45" s="35">
        <v>1551.13</v>
      </c>
      <c r="G45" s="37">
        <v>2655.57</v>
      </c>
      <c r="H45" s="37">
        <v>3256.7</v>
      </c>
      <c r="I45" s="37">
        <f t="shared" si="9"/>
        <v>7463.4000000000005</v>
      </c>
      <c r="J45" s="46">
        <f t="shared" si="10"/>
        <v>52.409089691025535</v>
      </c>
      <c r="K45" s="58">
        <f t="shared" si="7"/>
        <v>0</v>
      </c>
    </row>
    <row r="46" spans="1:11">
      <c r="A46" s="9">
        <v>1035</v>
      </c>
      <c r="B46" s="23" t="s">
        <v>35</v>
      </c>
      <c r="C46" s="47">
        <v>27575.63</v>
      </c>
      <c r="D46" s="19">
        <v>2551.41</v>
      </c>
      <c r="E46" s="29">
        <f t="shared" si="8"/>
        <v>9.2524087391657037</v>
      </c>
      <c r="F46" s="35">
        <v>1278.43</v>
      </c>
      <c r="G46" s="37">
        <v>3446.4</v>
      </c>
      <c r="H46" s="37">
        <v>3072</v>
      </c>
      <c r="I46" s="37">
        <f t="shared" si="9"/>
        <v>7796.83</v>
      </c>
      <c r="J46" s="46">
        <f t="shared" si="10"/>
        <v>32.723683856131274</v>
      </c>
      <c r="K46" s="58">
        <f t="shared" si="7"/>
        <v>32.723683856131274</v>
      </c>
    </row>
    <row r="47" spans="1:11">
      <c r="A47" s="9">
        <v>1036</v>
      </c>
      <c r="B47" s="23" t="s">
        <v>36</v>
      </c>
      <c r="C47" s="47">
        <v>38648.92</v>
      </c>
      <c r="D47" s="19">
        <v>3785.09</v>
      </c>
      <c r="E47" s="29">
        <f t="shared" si="8"/>
        <v>9.7935207503857811</v>
      </c>
      <c r="F47" s="35">
        <v>2282.04</v>
      </c>
      <c r="G47" s="37">
        <v>5816.11</v>
      </c>
      <c r="H47" s="37">
        <v>3806.5</v>
      </c>
      <c r="I47" s="37">
        <f t="shared" si="9"/>
        <v>11904.65</v>
      </c>
      <c r="J47" s="46">
        <f t="shared" si="10"/>
        <v>31.795054873515816</v>
      </c>
      <c r="K47" s="58">
        <f t="shared" si="7"/>
        <v>31.795054873515816</v>
      </c>
    </row>
    <row r="48" spans="1:11">
      <c r="A48" s="9">
        <v>1037</v>
      </c>
      <c r="B48" s="23" t="s">
        <v>37</v>
      </c>
      <c r="C48" s="47">
        <v>8519.14</v>
      </c>
      <c r="D48" s="19">
        <v>2816.34</v>
      </c>
      <c r="E48" s="29">
        <f t="shared" si="8"/>
        <v>33.058970741178108</v>
      </c>
      <c r="F48" s="35">
        <v>513.49</v>
      </c>
      <c r="G48" s="37">
        <v>1980.79</v>
      </c>
      <c r="H48" s="37">
        <v>1727</v>
      </c>
      <c r="I48" s="37">
        <f t="shared" si="9"/>
        <v>4221.28</v>
      </c>
      <c r="J48" s="46">
        <f t="shared" si="10"/>
        <v>66.71767805025965</v>
      </c>
      <c r="K48" s="58">
        <f t="shared" si="7"/>
        <v>0</v>
      </c>
    </row>
    <row r="49" spans="1:11">
      <c r="A49" s="9">
        <v>1038</v>
      </c>
      <c r="B49" s="23" t="s">
        <v>38</v>
      </c>
      <c r="C49" s="47">
        <v>43895.74</v>
      </c>
      <c r="D49" s="19">
        <v>5160.1400000000003</v>
      </c>
      <c r="E49" s="29">
        <f t="shared" si="8"/>
        <v>11.755445972661585</v>
      </c>
      <c r="F49" s="35">
        <v>1900.37</v>
      </c>
      <c r="G49" s="37">
        <v>16877.2</v>
      </c>
      <c r="H49" s="37">
        <v>3276.9</v>
      </c>
      <c r="I49" s="37">
        <f t="shared" si="9"/>
        <v>22054.47</v>
      </c>
      <c r="J49" s="46">
        <f t="shared" si="10"/>
        <v>23.397252348390147</v>
      </c>
      <c r="K49" s="58">
        <f t="shared" si="7"/>
        <v>23.397252348390147</v>
      </c>
    </row>
    <row r="50" spans="1:11">
      <c r="A50" s="9">
        <v>1039</v>
      </c>
      <c r="B50" s="23" t="s">
        <v>39</v>
      </c>
      <c r="C50" s="47">
        <v>1117.43</v>
      </c>
      <c r="D50" s="19">
        <v>1791.68</v>
      </c>
      <c r="E50" s="29">
        <f t="shared" si="8"/>
        <v>160.33935011589094</v>
      </c>
      <c r="F50" s="35">
        <v>350.12</v>
      </c>
      <c r="G50" s="37">
        <v>1954.41</v>
      </c>
      <c r="H50" s="37">
        <v>1289.3</v>
      </c>
      <c r="I50" s="37">
        <f t="shared" si="9"/>
        <v>3593.83</v>
      </c>
      <c r="J50" s="46">
        <f t="shared" si="10"/>
        <v>49.854333677441623</v>
      </c>
      <c r="K50" s="58">
        <f t="shared" si="7"/>
        <v>49.854333677441623</v>
      </c>
    </row>
    <row r="51" spans="1:11">
      <c r="A51" s="9">
        <v>1040</v>
      </c>
      <c r="B51" s="23" t="s">
        <v>40</v>
      </c>
      <c r="C51" s="47">
        <v>2021.36</v>
      </c>
      <c r="D51" s="19">
        <v>1678.75</v>
      </c>
      <c r="E51" s="29">
        <f t="shared" si="8"/>
        <v>83.050520441682835</v>
      </c>
      <c r="F51" s="35">
        <v>337.54</v>
      </c>
      <c r="G51" s="37">
        <v>217.77</v>
      </c>
      <c r="H51" s="37">
        <v>1726.9</v>
      </c>
      <c r="I51" s="37">
        <f t="shared" si="9"/>
        <v>2282.21</v>
      </c>
      <c r="J51" s="46">
        <f t="shared" si="10"/>
        <v>73.55808624096818</v>
      </c>
      <c r="K51" s="58">
        <f t="shared" si="7"/>
        <v>0</v>
      </c>
    </row>
    <row r="52" spans="1:11">
      <c r="A52" s="9">
        <v>1042</v>
      </c>
      <c r="B52" s="23" t="s">
        <v>41</v>
      </c>
      <c r="C52" s="47">
        <v>29351.73</v>
      </c>
      <c r="D52" s="19">
        <v>4487.42</v>
      </c>
      <c r="E52" s="29">
        <f t="shared" si="8"/>
        <v>15.288434446623761</v>
      </c>
      <c r="F52" s="35">
        <v>9031.59</v>
      </c>
      <c r="G52" s="37">
        <v>2787.63</v>
      </c>
      <c r="H52" s="37">
        <v>2840.3</v>
      </c>
      <c r="I52" s="37">
        <f t="shared" si="9"/>
        <v>14659.52</v>
      </c>
      <c r="J52" s="46">
        <f t="shared" si="10"/>
        <v>30.6109613411626</v>
      </c>
      <c r="K52" s="58">
        <f t="shared" si="7"/>
        <v>30.6109613411626</v>
      </c>
    </row>
    <row r="53" spans="1:11">
      <c r="A53" s="9">
        <v>1043</v>
      </c>
      <c r="B53" s="23" t="s">
        <v>42</v>
      </c>
      <c r="C53" s="47">
        <v>20465.240000000002</v>
      </c>
      <c r="D53" s="19">
        <v>2441.44</v>
      </c>
      <c r="E53" s="29">
        <f t="shared" si="8"/>
        <v>11.929691515955835</v>
      </c>
      <c r="F53" s="35">
        <v>1008.27</v>
      </c>
      <c r="G53" s="37">
        <v>3995.9</v>
      </c>
      <c r="H53" s="37">
        <v>1646.2</v>
      </c>
      <c r="I53" s="37">
        <f t="shared" si="9"/>
        <v>6650.37</v>
      </c>
      <c r="J53" s="46">
        <f t="shared" si="10"/>
        <v>36.711340872763472</v>
      </c>
      <c r="K53" s="58">
        <f t="shared" si="7"/>
        <v>36.711340872763472</v>
      </c>
    </row>
    <row r="54" spans="1:11">
      <c r="A54" s="9">
        <v>1045</v>
      </c>
      <c r="B54" s="23" t="s">
        <v>43</v>
      </c>
      <c r="C54" s="47">
        <v>14036.03</v>
      </c>
      <c r="D54" s="19">
        <v>2390.7399999999998</v>
      </c>
      <c r="E54" s="29">
        <f t="shared" si="8"/>
        <v>17.032878955089149</v>
      </c>
      <c r="F54" s="35">
        <v>400.62</v>
      </c>
      <c r="G54" s="37">
        <v>2181.71</v>
      </c>
      <c r="H54" s="37">
        <v>2595.1999999999998</v>
      </c>
      <c r="I54" s="37">
        <f t="shared" si="9"/>
        <v>5177.53</v>
      </c>
      <c r="J54" s="46">
        <f t="shared" si="10"/>
        <v>46.17529980511943</v>
      </c>
      <c r="K54" s="58">
        <f t="shared" si="7"/>
        <v>46.17529980511943</v>
      </c>
    </row>
    <row r="55" spans="1:11">
      <c r="A55" s="9">
        <v>1044</v>
      </c>
      <c r="B55" s="23" t="s">
        <v>44</v>
      </c>
      <c r="C55" s="47">
        <v>18987.830000000002</v>
      </c>
      <c r="D55" s="19">
        <v>2378.92</v>
      </c>
      <c r="E55" s="29">
        <f t="shared" si="8"/>
        <v>12.528656513145526</v>
      </c>
      <c r="F55" s="35">
        <v>14172.94</v>
      </c>
      <c r="G55" s="37">
        <v>1721.47</v>
      </c>
      <c r="H55" s="37">
        <v>3067.6</v>
      </c>
      <c r="I55" s="37">
        <f t="shared" si="9"/>
        <v>18962.009999999998</v>
      </c>
      <c r="J55" s="46">
        <f t="shared" si="10"/>
        <v>12.545716408756247</v>
      </c>
      <c r="K55" s="58">
        <f t="shared" si="7"/>
        <v>12.545716408756247</v>
      </c>
    </row>
    <row r="56" spans="1:11">
      <c r="A56" s="9">
        <v>1046</v>
      </c>
      <c r="B56" s="23" t="s">
        <v>45</v>
      </c>
      <c r="C56" s="47">
        <v>7157.4</v>
      </c>
      <c r="D56" s="19">
        <v>1240.97</v>
      </c>
      <c r="E56" s="29">
        <f t="shared" si="8"/>
        <v>17.338279263419679</v>
      </c>
      <c r="F56" s="35">
        <v>859</v>
      </c>
      <c r="G56" s="37">
        <v>649.27</v>
      </c>
      <c r="H56" s="37">
        <v>2046.7</v>
      </c>
      <c r="I56" s="37">
        <f t="shared" si="9"/>
        <v>3554.9700000000003</v>
      </c>
      <c r="J56" s="46">
        <f t="shared" si="10"/>
        <v>34.908030166217998</v>
      </c>
      <c r="K56" s="58">
        <f t="shared" si="7"/>
        <v>34.908030166217998</v>
      </c>
    </row>
    <row r="57" spans="1:11">
      <c r="A57" s="9">
        <v>1047</v>
      </c>
      <c r="B57" s="23" t="s">
        <v>46</v>
      </c>
      <c r="C57" s="47">
        <v>45657.52</v>
      </c>
      <c r="D57" s="19">
        <v>5061.63</v>
      </c>
      <c r="E57" s="29">
        <f t="shared" si="8"/>
        <v>11.086081767034216</v>
      </c>
      <c r="F57" s="35">
        <v>7345.46</v>
      </c>
      <c r="G57" s="37">
        <v>5776.59</v>
      </c>
      <c r="H57" s="37">
        <v>2564.6</v>
      </c>
      <c r="I57" s="37">
        <f t="shared" si="9"/>
        <v>15686.65</v>
      </c>
      <c r="J57" s="46">
        <f t="shared" si="10"/>
        <v>32.267118855842391</v>
      </c>
      <c r="K57" s="58">
        <f t="shared" si="7"/>
        <v>32.267118855842391</v>
      </c>
    </row>
    <row r="58" spans="1:11">
      <c r="A58" s="9">
        <v>1049</v>
      </c>
      <c r="B58" s="23" t="s">
        <v>47</v>
      </c>
      <c r="C58" s="47">
        <v>4683.07</v>
      </c>
      <c r="D58" s="19">
        <v>2196.91</v>
      </c>
      <c r="E58" s="29">
        <f t="shared" si="8"/>
        <v>46.911748062702458</v>
      </c>
      <c r="F58" s="35">
        <v>781.04</v>
      </c>
      <c r="G58" s="37">
        <v>922.65</v>
      </c>
      <c r="H58" s="37">
        <v>1509.9</v>
      </c>
      <c r="I58" s="37">
        <f t="shared" si="9"/>
        <v>3213.59</v>
      </c>
      <c r="J58" s="46">
        <f t="shared" si="10"/>
        <v>68.363107926026643</v>
      </c>
      <c r="K58" s="58">
        <f t="shared" si="7"/>
        <v>0</v>
      </c>
    </row>
    <row r="59" spans="1:11">
      <c r="A59" s="9">
        <v>1048</v>
      </c>
      <c r="B59" s="23" t="s">
        <v>48</v>
      </c>
      <c r="C59" s="47">
        <v>29542.42</v>
      </c>
      <c r="D59" s="19">
        <v>4014.35</v>
      </c>
      <c r="E59" s="29">
        <f t="shared" si="8"/>
        <v>13.588426405148935</v>
      </c>
      <c r="F59" s="35">
        <v>3619.49</v>
      </c>
      <c r="G59" s="37">
        <v>7302.03</v>
      </c>
      <c r="H59" s="37">
        <v>3298.9</v>
      </c>
      <c r="I59" s="37">
        <f t="shared" si="9"/>
        <v>14220.42</v>
      </c>
      <c r="J59" s="46">
        <f t="shared" si="10"/>
        <v>28.229475641366431</v>
      </c>
      <c r="K59" s="58">
        <f t="shared" si="7"/>
        <v>28.229475641366431</v>
      </c>
    </row>
    <row r="60" spans="1:11">
      <c r="A60" s="7"/>
      <c r="B60" s="23"/>
      <c r="C60" s="47"/>
      <c r="D60" s="19"/>
      <c r="E60" s="29"/>
      <c r="F60" s="35"/>
      <c r="G60" s="37"/>
      <c r="H60" s="37"/>
      <c r="I60" s="39"/>
      <c r="J60" s="46"/>
      <c r="K60" s="58"/>
    </row>
    <row r="61" spans="1:11" s="5" customFormat="1">
      <c r="A61" s="8"/>
      <c r="B61" s="62" t="s">
        <v>49</v>
      </c>
      <c r="C61" s="48"/>
      <c r="D61" s="20"/>
      <c r="E61" s="31"/>
      <c r="F61" s="36"/>
      <c r="G61" s="38"/>
      <c r="H61" s="38"/>
      <c r="I61" s="39"/>
      <c r="J61" s="46"/>
      <c r="K61" s="59"/>
    </row>
    <row r="62" spans="1:11">
      <c r="A62" s="9">
        <v>1051</v>
      </c>
      <c r="B62" s="23" t="s">
        <v>50</v>
      </c>
      <c r="C62" s="47">
        <v>18488.89</v>
      </c>
      <c r="D62" s="19">
        <v>2992.62</v>
      </c>
      <c r="E62" s="29">
        <f t="shared" ref="E62:E68" si="11">D62/C62*100</f>
        <v>16.18604470035789</v>
      </c>
      <c r="F62" s="35">
        <v>840.13</v>
      </c>
      <c r="G62" s="37">
        <v>1959.61</v>
      </c>
      <c r="H62" s="37">
        <v>4073.7</v>
      </c>
      <c r="I62" s="37">
        <f t="shared" ref="I62:I68" si="12">F62+G62+H62</f>
        <v>6873.44</v>
      </c>
      <c r="J62" s="46">
        <f t="shared" ref="J62:J68" si="13">D62/I62*100</f>
        <v>43.538897553481227</v>
      </c>
      <c r="K62" s="58">
        <f t="shared" si="7"/>
        <v>43.538897553481227</v>
      </c>
    </row>
    <row r="63" spans="1:11">
      <c r="A63" s="9">
        <v>1056</v>
      </c>
      <c r="B63" s="23" t="s">
        <v>49</v>
      </c>
      <c r="C63" s="47">
        <v>38012.83</v>
      </c>
      <c r="D63" s="19">
        <v>6460.63</v>
      </c>
      <c r="E63" s="29">
        <f t="shared" si="11"/>
        <v>16.995919535588378</v>
      </c>
      <c r="F63" s="35">
        <v>3828.61</v>
      </c>
      <c r="G63" s="37">
        <v>10782.45</v>
      </c>
      <c r="H63" s="37">
        <v>5269.8</v>
      </c>
      <c r="I63" s="37">
        <f t="shared" si="12"/>
        <v>19880.86</v>
      </c>
      <c r="J63" s="46">
        <f t="shared" si="13"/>
        <v>32.496733038711604</v>
      </c>
      <c r="K63" s="58">
        <f t="shared" si="7"/>
        <v>32.496733038711604</v>
      </c>
    </row>
    <row r="64" spans="1:11">
      <c r="A64" s="9">
        <v>1052</v>
      </c>
      <c r="B64" s="23" t="s">
        <v>51</v>
      </c>
      <c r="C64" s="47">
        <v>10439.09</v>
      </c>
      <c r="D64" s="19">
        <v>2055.4499999999998</v>
      </c>
      <c r="E64" s="29">
        <f t="shared" si="11"/>
        <v>19.689934659055528</v>
      </c>
      <c r="F64" s="35">
        <v>802.25</v>
      </c>
      <c r="G64" s="37">
        <v>1378.53</v>
      </c>
      <c r="H64" s="37">
        <v>3094.4</v>
      </c>
      <c r="I64" s="37">
        <f t="shared" si="12"/>
        <v>5275.18</v>
      </c>
      <c r="J64" s="46">
        <f t="shared" si="13"/>
        <v>38.964547181328399</v>
      </c>
      <c r="K64" s="58">
        <f t="shared" si="7"/>
        <v>38.964547181328399</v>
      </c>
    </row>
    <row r="65" spans="1:11">
      <c r="A65" s="9">
        <v>1053</v>
      </c>
      <c r="B65" s="23" t="s">
        <v>52</v>
      </c>
      <c r="C65" s="47">
        <v>5682.65</v>
      </c>
      <c r="D65" s="19">
        <v>1587.13</v>
      </c>
      <c r="E65" s="29">
        <f t="shared" si="11"/>
        <v>27.929399135966499</v>
      </c>
      <c r="F65" s="35">
        <v>274.73</v>
      </c>
      <c r="G65" s="37">
        <v>725.58</v>
      </c>
      <c r="H65" s="37">
        <v>2207.1</v>
      </c>
      <c r="I65" s="37">
        <f t="shared" si="12"/>
        <v>3207.41</v>
      </c>
      <c r="J65" s="46">
        <f t="shared" si="13"/>
        <v>49.483227900393153</v>
      </c>
      <c r="K65" s="58">
        <f t="shared" si="7"/>
        <v>49.483227900393153</v>
      </c>
    </row>
    <row r="66" spans="1:11">
      <c r="A66" s="9">
        <v>1054</v>
      </c>
      <c r="B66" s="23" t="s">
        <v>53</v>
      </c>
      <c r="C66" s="47">
        <v>5755.23</v>
      </c>
      <c r="D66" s="19">
        <v>1322.79</v>
      </c>
      <c r="E66" s="29">
        <f t="shared" si="11"/>
        <v>22.984137905869968</v>
      </c>
      <c r="F66" s="35">
        <v>237.12</v>
      </c>
      <c r="G66" s="37">
        <v>490.74</v>
      </c>
      <c r="H66" s="37">
        <v>1710.3</v>
      </c>
      <c r="I66" s="37">
        <f t="shared" si="12"/>
        <v>2438.16</v>
      </c>
      <c r="J66" s="46">
        <f t="shared" si="13"/>
        <v>54.253617482035629</v>
      </c>
      <c r="K66" s="58">
        <f t="shared" si="7"/>
        <v>0</v>
      </c>
    </row>
    <row r="67" spans="1:11">
      <c r="A67" s="9">
        <v>1055</v>
      </c>
      <c r="B67" s="23" t="s">
        <v>54</v>
      </c>
      <c r="C67" s="47">
        <v>6572.37</v>
      </c>
      <c r="D67" s="19">
        <v>3126.71</v>
      </c>
      <c r="E67" s="29">
        <f t="shared" si="11"/>
        <v>47.573554136483494</v>
      </c>
      <c r="F67" s="35">
        <v>642.42999999999995</v>
      </c>
      <c r="G67" s="37">
        <v>807.5</v>
      </c>
      <c r="H67" s="37">
        <v>1979.9</v>
      </c>
      <c r="I67" s="37">
        <f t="shared" si="12"/>
        <v>3429.83</v>
      </c>
      <c r="J67" s="46">
        <f t="shared" si="13"/>
        <v>91.162244192860868</v>
      </c>
      <c r="K67" s="58">
        <f t="shared" si="7"/>
        <v>0</v>
      </c>
    </row>
    <row r="68" spans="1:11">
      <c r="A68" s="9">
        <v>1057</v>
      </c>
      <c r="B68" s="23" t="s">
        <v>55</v>
      </c>
      <c r="C68" s="47">
        <v>16495.23</v>
      </c>
      <c r="D68" s="19">
        <v>2251.59</v>
      </c>
      <c r="E68" s="29">
        <f t="shared" si="11"/>
        <v>13.649946075319958</v>
      </c>
      <c r="F68" s="35">
        <v>806.3</v>
      </c>
      <c r="G68" s="37">
        <v>2720.49</v>
      </c>
      <c r="H68" s="37">
        <v>3048.8</v>
      </c>
      <c r="I68" s="37">
        <f t="shared" si="12"/>
        <v>6575.59</v>
      </c>
      <c r="J68" s="46">
        <f t="shared" si="13"/>
        <v>34.241642194844871</v>
      </c>
      <c r="K68" s="58">
        <f t="shared" si="7"/>
        <v>34.241642194844871</v>
      </c>
    </row>
    <row r="69" spans="1:11">
      <c r="A69" s="7"/>
      <c r="B69" s="23"/>
      <c r="C69" s="47"/>
      <c r="D69" s="19"/>
      <c r="E69" s="29"/>
      <c r="F69" s="35"/>
      <c r="G69" s="37"/>
      <c r="H69" s="37"/>
      <c r="I69" s="37"/>
      <c r="J69" s="46"/>
      <c r="K69" s="58"/>
    </row>
    <row r="70" spans="1:11" s="5" customFormat="1">
      <c r="A70" s="8"/>
      <c r="B70" s="62" t="s">
        <v>56</v>
      </c>
      <c r="C70" s="48"/>
      <c r="D70" s="20"/>
      <c r="E70" s="31"/>
      <c r="F70" s="36"/>
      <c r="G70" s="38"/>
      <c r="H70" s="38"/>
      <c r="I70" s="39"/>
      <c r="J70" s="46"/>
      <c r="K70" s="59"/>
    </row>
    <row r="71" spans="1:11">
      <c r="A71" s="9">
        <v>1060</v>
      </c>
      <c r="B71" s="23" t="s">
        <v>57</v>
      </c>
      <c r="C71" s="47">
        <v>7361.39</v>
      </c>
      <c r="D71" s="19">
        <v>2907.62</v>
      </c>
      <c r="E71" s="29">
        <f t="shared" ref="E71:E98" si="14">D71/C71*100</f>
        <v>39.498246934342561</v>
      </c>
      <c r="F71" s="35">
        <v>535.33000000000004</v>
      </c>
      <c r="G71" s="37">
        <v>1142.3499999999999</v>
      </c>
      <c r="H71" s="37">
        <v>2474.1</v>
      </c>
      <c r="I71" s="37">
        <f t="shared" ref="I71:I98" si="15">F71+G71+H71</f>
        <v>4151.78</v>
      </c>
      <c r="J71" s="46">
        <f t="shared" ref="J71:J98" si="16">D71/I71*100</f>
        <v>70.033094239097451</v>
      </c>
      <c r="K71" s="58">
        <f t="shared" ref="K71:K128" si="17">IF(J71&gt;50,0,J71)</f>
        <v>0</v>
      </c>
    </row>
    <row r="72" spans="1:11">
      <c r="A72" s="9">
        <v>1061</v>
      </c>
      <c r="B72" s="23" t="s">
        <v>58</v>
      </c>
      <c r="C72" s="47">
        <v>3141.03</v>
      </c>
      <c r="D72" s="19">
        <v>1204.1099999999999</v>
      </c>
      <c r="E72" s="29">
        <f t="shared" si="14"/>
        <v>38.334877412823175</v>
      </c>
      <c r="F72" s="35">
        <v>320.86</v>
      </c>
      <c r="G72" s="37">
        <v>348.1</v>
      </c>
      <c r="H72" s="37">
        <v>1597.8</v>
      </c>
      <c r="I72" s="37">
        <f t="shared" si="15"/>
        <v>2266.7600000000002</v>
      </c>
      <c r="J72" s="46">
        <f t="shared" si="16"/>
        <v>53.120312693006746</v>
      </c>
      <c r="K72" s="58">
        <f t="shared" si="17"/>
        <v>0</v>
      </c>
    </row>
    <row r="73" spans="1:11">
      <c r="A73" s="9">
        <v>1059</v>
      </c>
      <c r="B73" s="23" t="s">
        <v>59</v>
      </c>
      <c r="C73" s="47">
        <v>8612.4599999999991</v>
      </c>
      <c r="D73" s="19">
        <v>4462.92</v>
      </c>
      <c r="E73" s="29">
        <f t="shared" si="14"/>
        <v>51.819340815516135</v>
      </c>
      <c r="F73" s="35">
        <v>1117.0999999999999</v>
      </c>
      <c r="G73" s="37">
        <v>2262.85</v>
      </c>
      <c r="H73" s="37">
        <v>2269.4</v>
      </c>
      <c r="I73" s="37">
        <f t="shared" si="15"/>
        <v>5649.35</v>
      </c>
      <c r="J73" s="46">
        <f t="shared" si="16"/>
        <v>78.998822873427912</v>
      </c>
      <c r="K73" s="58">
        <f t="shared" si="17"/>
        <v>0</v>
      </c>
    </row>
    <row r="74" spans="1:11">
      <c r="A74" s="9">
        <v>1062</v>
      </c>
      <c r="B74" s="23" t="s">
        <v>60</v>
      </c>
      <c r="C74" s="47">
        <v>8236.61</v>
      </c>
      <c r="D74" s="19">
        <v>2261.08</v>
      </c>
      <c r="E74" s="29">
        <f t="shared" si="14"/>
        <v>27.451585057444749</v>
      </c>
      <c r="F74" s="35">
        <v>1869.66</v>
      </c>
      <c r="G74" s="37">
        <v>634.17999999999995</v>
      </c>
      <c r="H74" s="37">
        <v>2628.7</v>
      </c>
      <c r="I74" s="37">
        <f t="shared" si="15"/>
        <v>5132.54</v>
      </c>
      <c r="J74" s="46">
        <f t="shared" si="16"/>
        <v>44.053821304851013</v>
      </c>
      <c r="K74" s="58">
        <f t="shared" si="17"/>
        <v>44.053821304851013</v>
      </c>
    </row>
    <row r="75" spans="1:11">
      <c r="A75" s="9">
        <v>1063</v>
      </c>
      <c r="B75" s="23" t="s">
        <v>61</v>
      </c>
      <c r="C75" s="47">
        <v>5554.81</v>
      </c>
      <c r="D75" s="19">
        <v>1565.47</v>
      </c>
      <c r="E75" s="29">
        <f t="shared" si="14"/>
        <v>28.182242056884032</v>
      </c>
      <c r="F75" s="35">
        <v>347.93</v>
      </c>
      <c r="G75" s="37">
        <v>595.86</v>
      </c>
      <c r="H75" s="37">
        <v>1951.4</v>
      </c>
      <c r="I75" s="37">
        <f t="shared" si="15"/>
        <v>2895.19</v>
      </c>
      <c r="J75" s="46">
        <f t="shared" si="16"/>
        <v>54.071408094114723</v>
      </c>
      <c r="K75" s="58">
        <f t="shared" si="17"/>
        <v>0</v>
      </c>
    </row>
    <row r="76" spans="1:11">
      <c r="A76" s="9">
        <v>1079</v>
      </c>
      <c r="B76" s="23" t="s">
        <v>56</v>
      </c>
      <c r="C76" s="47">
        <v>56468.58</v>
      </c>
      <c r="D76" s="19">
        <v>7247.4</v>
      </c>
      <c r="E76" s="29">
        <f t="shared" si="14"/>
        <v>12.834393923133891</v>
      </c>
      <c r="F76" s="35">
        <v>6019.06</v>
      </c>
      <c r="G76" s="37">
        <v>18352.21</v>
      </c>
      <c r="H76" s="37">
        <v>4111</v>
      </c>
      <c r="I76" s="37">
        <f t="shared" si="15"/>
        <v>28482.27</v>
      </c>
      <c r="J76" s="46">
        <f t="shared" si="16"/>
        <v>25.445303341341823</v>
      </c>
      <c r="K76" s="58">
        <f t="shared" si="17"/>
        <v>25.445303341341823</v>
      </c>
    </row>
    <row r="77" spans="1:11">
      <c r="A77" s="9">
        <v>1064</v>
      </c>
      <c r="B77" s="23" t="s">
        <v>25</v>
      </c>
      <c r="C77" s="47">
        <v>5167.67</v>
      </c>
      <c r="D77" s="19">
        <v>1712.21</v>
      </c>
      <c r="E77" s="29">
        <f t="shared" si="14"/>
        <v>33.133114150090854</v>
      </c>
      <c r="F77" s="35">
        <v>186.04</v>
      </c>
      <c r="G77" s="37">
        <v>320.39</v>
      </c>
      <c r="H77" s="37">
        <v>1919.9</v>
      </c>
      <c r="I77" s="37">
        <f t="shared" si="15"/>
        <v>2426.33</v>
      </c>
      <c r="J77" s="46">
        <f t="shared" si="16"/>
        <v>70.567894721657822</v>
      </c>
      <c r="K77" s="58">
        <f t="shared" si="17"/>
        <v>0</v>
      </c>
    </row>
    <row r="78" spans="1:11">
      <c r="A78" s="9">
        <v>1065</v>
      </c>
      <c r="B78" s="23" t="s">
        <v>62</v>
      </c>
      <c r="C78" s="47">
        <v>9411.59</v>
      </c>
      <c r="D78" s="19">
        <v>3314.52</v>
      </c>
      <c r="E78" s="29">
        <f t="shared" si="14"/>
        <v>35.217428723520676</v>
      </c>
      <c r="F78" s="35">
        <v>801.65</v>
      </c>
      <c r="G78" s="37">
        <v>1347.8</v>
      </c>
      <c r="H78" s="37">
        <v>3359.3</v>
      </c>
      <c r="I78" s="37">
        <f t="shared" si="15"/>
        <v>5508.75</v>
      </c>
      <c r="J78" s="46">
        <f t="shared" si="16"/>
        <v>60.168277739959152</v>
      </c>
      <c r="K78" s="58">
        <f t="shared" si="17"/>
        <v>0</v>
      </c>
    </row>
    <row r="79" spans="1:11">
      <c r="A79" s="9">
        <v>1068</v>
      </c>
      <c r="B79" s="23" t="s">
        <v>63</v>
      </c>
      <c r="C79" s="47">
        <v>13145.39</v>
      </c>
      <c r="D79" s="19">
        <v>2244.33</v>
      </c>
      <c r="E79" s="29">
        <f t="shared" si="14"/>
        <v>17.073133623270213</v>
      </c>
      <c r="F79" s="35">
        <v>806.8</v>
      </c>
      <c r="G79" s="37">
        <v>898.64</v>
      </c>
      <c r="H79" s="37">
        <v>2483.5</v>
      </c>
      <c r="I79" s="37">
        <f t="shared" si="15"/>
        <v>4188.9400000000005</v>
      </c>
      <c r="J79" s="46">
        <f t="shared" si="16"/>
        <v>53.577516030308367</v>
      </c>
      <c r="K79" s="58">
        <f t="shared" si="17"/>
        <v>0</v>
      </c>
    </row>
    <row r="80" spans="1:11">
      <c r="A80" s="9">
        <v>1069</v>
      </c>
      <c r="B80" s="23" t="s">
        <v>64</v>
      </c>
      <c r="C80" s="47">
        <v>11483.88</v>
      </c>
      <c r="D80" s="19">
        <v>4196.08</v>
      </c>
      <c r="E80" s="29">
        <f t="shared" si="14"/>
        <v>36.538870137967308</v>
      </c>
      <c r="F80" s="35">
        <v>1144.99</v>
      </c>
      <c r="G80" s="37">
        <v>1302.1300000000001</v>
      </c>
      <c r="H80" s="37">
        <v>3297.8</v>
      </c>
      <c r="I80" s="37">
        <f t="shared" si="15"/>
        <v>5744.92</v>
      </c>
      <c r="J80" s="46">
        <f t="shared" si="16"/>
        <v>73.039833452859213</v>
      </c>
      <c r="K80" s="58">
        <f t="shared" si="17"/>
        <v>0</v>
      </c>
    </row>
    <row r="81" spans="1:11">
      <c r="A81" s="9">
        <v>1066</v>
      </c>
      <c r="B81" s="23" t="s">
        <v>65</v>
      </c>
      <c r="C81" s="47">
        <v>15923.79</v>
      </c>
      <c r="D81" s="19">
        <v>3530.74</v>
      </c>
      <c r="E81" s="29">
        <f t="shared" si="14"/>
        <v>22.172736515615941</v>
      </c>
      <c r="F81" s="35">
        <v>1040.1500000000001</v>
      </c>
      <c r="G81" s="37">
        <v>2140.2199999999998</v>
      </c>
      <c r="H81" s="37">
        <v>2708.9</v>
      </c>
      <c r="I81" s="37">
        <f t="shared" si="15"/>
        <v>5889.27</v>
      </c>
      <c r="J81" s="46">
        <f t="shared" si="16"/>
        <v>59.952082346368897</v>
      </c>
      <c r="K81" s="58">
        <f t="shared" si="17"/>
        <v>0</v>
      </c>
    </row>
    <row r="82" spans="1:11">
      <c r="A82" s="9">
        <v>1067</v>
      </c>
      <c r="B82" s="23" t="s">
        <v>66</v>
      </c>
      <c r="C82" s="47">
        <v>25414.11</v>
      </c>
      <c r="D82" s="19">
        <v>6699.21</v>
      </c>
      <c r="E82" s="29">
        <f t="shared" si="14"/>
        <v>26.360199117734201</v>
      </c>
      <c r="F82" s="35">
        <v>2489.79</v>
      </c>
      <c r="G82" s="37">
        <v>5098.2700000000004</v>
      </c>
      <c r="H82" s="37">
        <v>4790.3999999999996</v>
      </c>
      <c r="I82" s="37">
        <f t="shared" si="15"/>
        <v>12378.46</v>
      </c>
      <c r="J82" s="46">
        <f t="shared" si="16"/>
        <v>54.119898598048557</v>
      </c>
      <c r="K82" s="58">
        <f t="shared" si="17"/>
        <v>0</v>
      </c>
    </row>
    <row r="83" spans="1:11">
      <c r="A83" s="9">
        <v>1070</v>
      </c>
      <c r="B83" s="23" t="s">
        <v>67</v>
      </c>
      <c r="C83" s="47">
        <v>5675.79</v>
      </c>
      <c r="D83" s="19">
        <v>2632.15</v>
      </c>
      <c r="E83" s="29">
        <f t="shared" si="14"/>
        <v>46.375042064628893</v>
      </c>
      <c r="F83" s="35">
        <v>1067.1199999999999</v>
      </c>
      <c r="G83" s="37">
        <v>2005.14</v>
      </c>
      <c r="H83" s="37">
        <v>1012.1</v>
      </c>
      <c r="I83" s="37">
        <f t="shared" si="15"/>
        <v>4084.36</v>
      </c>
      <c r="J83" s="46">
        <f t="shared" si="16"/>
        <v>64.444613109520219</v>
      </c>
      <c r="K83" s="58">
        <f t="shared" si="17"/>
        <v>0</v>
      </c>
    </row>
    <row r="84" spans="1:11">
      <c r="A84" s="9">
        <v>1071</v>
      </c>
      <c r="B84" s="23" t="s">
        <v>68</v>
      </c>
      <c r="C84" s="47">
        <v>13322.67</v>
      </c>
      <c r="D84" s="19">
        <v>2712.51</v>
      </c>
      <c r="E84" s="29">
        <f t="shared" si="14"/>
        <v>20.3601079963701</v>
      </c>
      <c r="F84" s="35">
        <v>1524.53</v>
      </c>
      <c r="G84" s="37">
        <v>1262.0999999999999</v>
      </c>
      <c r="H84" s="37">
        <v>2683</v>
      </c>
      <c r="I84" s="37">
        <f t="shared" si="15"/>
        <v>5469.63</v>
      </c>
      <c r="J84" s="46">
        <f t="shared" si="16"/>
        <v>49.592202763258214</v>
      </c>
      <c r="K84" s="58">
        <f t="shared" si="17"/>
        <v>49.592202763258214</v>
      </c>
    </row>
    <row r="85" spans="1:11">
      <c r="A85" s="9">
        <v>1072</v>
      </c>
      <c r="B85" s="23" t="s">
        <v>69</v>
      </c>
      <c r="C85" s="47">
        <v>13862.34</v>
      </c>
      <c r="D85" s="19">
        <v>3663.86</v>
      </c>
      <c r="E85" s="29">
        <f t="shared" si="14"/>
        <v>26.430314073958655</v>
      </c>
      <c r="F85" s="35">
        <v>1256.26</v>
      </c>
      <c r="G85" s="37">
        <v>2278.77</v>
      </c>
      <c r="H85" s="37">
        <v>3537.2</v>
      </c>
      <c r="I85" s="37">
        <f t="shared" si="15"/>
        <v>7072.23</v>
      </c>
      <c r="J85" s="46">
        <f t="shared" si="16"/>
        <v>51.80629023660147</v>
      </c>
      <c r="K85" s="58">
        <f t="shared" si="17"/>
        <v>0</v>
      </c>
    </row>
    <row r="86" spans="1:11">
      <c r="A86" s="9">
        <v>1073</v>
      </c>
      <c r="B86" s="23" t="s">
        <v>70</v>
      </c>
      <c r="C86" s="47">
        <v>4839.21</v>
      </c>
      <c r="D86" s="19">
        <v>1776.04</v>
      </c>
      <c r="E86" s="29">
        <f t="shared" si="14"/>
        <v>36.701031779980617</v>
      </c>
      <c r="F86" s="35">
        <v>456.76</v>
      </c>
      <c r="G86" s="37">
        <v>1059.53</v>
      </c>
      <c r="H86" s="37">
        <v>2305.6</v>
      </c>
      <c r="I86" s="37">
        <f t="shared" si="15"/>
        <v>3821.89</v>
      </c>
      <c r="J86" s="46">
        <f t="shared" si="16"/>
        <v>46.470201915806051</v>
      </c>
      <c r="K86" s="58">
        <f t="shared" si="17"/>
        <v>46.470201915806051</v>
      </c>
    </row>
    <row r="87" spans="1:11">
      <c r="A87" s="9">
        <v>1074</v>
      </c>
      <c r="B87" s="23" t="s">
        <v>71</v>
      </c>
      <c r="C87" s="47">
        <v>4626.55</v>
      </c>
      <c r="D87" s="19">
        <v>1458.35</v>
      </c>
      <c r="E87" s="29">
        <f t="shared" si="14"/>
        <v>31.521327987377202</v>
      </c>
      <c r="F87" s="35">
        <v>425.94</v>
      </c>
      <c r="G87" s="37">
        <v>407.59</v>
      </c>
      <c r="H87" s="37">
        <v>1589.8</v>
      </c>
      <c r="I87" s="37">
        <f t="shared" si="15"/>
        <v>2423.33</v>
      </c>
      <c r="J87" s="46">
        <f t="shared" si="16"/>
        <v>60.179587592280036</v>
      </c>
      <c r="K87" s="58">
        <f t="shared" si="17"/>
        <v>0</v>
      </c>
    </row>
    <row r="88" spans="1:11">
      <c r="A88" s="9">
        <v>1075</v>
      </c>
      <c r="B88" s="23" t="s">
        <v>72</v>
      </c>
      <c r="C88" s="47">
        <v>23750.38</v>
      </c>
      <c r="D88" s="19">
        <v>5410.16</v>
      </c>
      <c r="E88" s="29">
        <f t="shared" si="14"/>
        <v>22.779256584526227</v>
      </c>
      <c r="F88" s="35">
        <v>1948.82</v>
      </c>
      <c r="G88" s="37">
        <v>3316.18</v>
      </c>
      <c r="H88" s="37">
        <v>3449.1</v>
      </c>
      <c r="I88" s="37">
        <f t="shared" si="15"/>
        <v>8714.1</v>
      </c>
      <c r="J88" s="46">
        <f t="shared" si="16"/>
        <v>62.085126404333202</v>
      </c>
      <c r="K88" s="58">
        <f t="shared" si="17"/>
        <v>0</v>
      </c>
    </row>
    <row r="89" spans="1:11">
      <c r="A89" s="9">
        <v>1080</v>
      </c>
      <c r="B89" s="23" t="s">
        <v>73</v>
      </c>
      <c r="C89" s="47">
        <v>28875.45</v>
      </c>
      <c r="D89" s="19">
        <v>3149.67</v>
      </c>
      <c r="E89" s="29">
        <f t="shared" si="14"/>
        <v>10.907778060601652</v>
      </c>
      <c r="F89" s="35">
        <v>2610.75</v>
      </c>
      <c r="G89" s="37">
        <v>9145.19</v>
      </c>
      <c r="H89" s="37">
        <v>2539.1999999999998</v>
      </c>
      <c r="I89" s="37">
        <f t="shared" si="15"/>
        <v>14295.14</v>
      </c>
      <c r="J89" s="46">
        <f t="shared" si="16"/>
        <v>22.03315252596337</v>
      </c>
      <c r="K89" s="58">
        <f t="shared" si="17"/>
        <v>22.03315252596337</v>
      </c>
    </row>
    <row r="90" spans="1:11">
      <c r="A90" s="9">
        <v>1076</v>
      </c>
      <c r="B90" s="23" t="s">
        <v>74</v>
      </c>
      <c r="C90" s="47">
        <v>5637.32</v>
      </c>
      <c r="D90" s="19">
        <v>2615.66</v>
      </c>
      <c r="E90" s="29">
        <f t="shared" si="14"/>
        <v>46.398998105482747</v>
      </c>
      <c r="F90" s="35">
        <v>833.46</v>
      </c>
      <c r="G90" s="37">
        <v>706.81</v>
      </c>
      <c r="H90" s="37">
        <v>2063</v>
      </c>
      <c r="I90" s="37">
        <f t="shared" si="15"/>
        <v>3603.27</v>
      </c>
      <c r="J90" s="46">
        <f t="shared" si="16"/>
        <v>72.591285138221664</v>
      </c>
      <c r="K90" s="58">
        <f t="shared" si="17"/>
        <v>0</v>
      </c>
    </row>
    <row r="91" spans="1:11">
      <c r="A91" s="9">
        <v>1077</v>
      </c>
      <c r="B91" s="23" t="s">
        <v>75</v>
      </c>
      <c r="C91" s="47">
        <v>4272.46</v>
      </c>
      <c r="D91" s="19">
        <v>1524.15</v>
      </c>
      <c r="E91" s="29">
        <f t="shared" si="14"/>
        <v>35.673827256428382</v>
      </c>
      <c r="F91" s="35">
        <v>404.21</v>
      </c>
      <c r="G91" s="37">
        <v>464.64</v>
      </c>
      <c r="H91" s="37">
        <v>2206.6</v>
      </c>
      <c r="I91" s="37">
        <f t="shared" si="15"/>
        <v>3075.45</v>
      </c>
      <c r="J91" s="46">
        <f t="shared" si="16"/>
        <v>49.55860118031508</v>
      </c>
      <c r="K91" s="58">
        <f t="shared" si="17"/>
        <v>49.55860118031508</v>
      </c>
    </row>
    <row r="92" spans="1:11">
      <c r="A92" s="9">
        <v>1078</v>
      </c>
      <c r="B92" s="23" t="s">
        <v>76</v>
      </c>
      <c r="C92" s="47">
        <v>3572.62</v>
      </c>
      <c r="D92" s="19">
        <v>1432.42</v>
      </c>
      <c r="E92" s="29">
        <f t="shared" si="14"/>
        <v>40.094384513326361</v>
      </c>
      <c r="F92" s="35">
        <v>297.77999999999997</v>
      </c>
      <c r="G92" s="37">
        <v>251.08</v>
      </c>
      <c r="H92" s="37">
        <v>1910.8</v>
      </c>
      <c r="I92" s="37">
        <f t="shared" si="15"/>
        <v>2459.66</v>
      </c>
      <c r="J92" s="46">
        <f t="shared" si="16"/>
        <v>58.236504232292276</v>
      </c>
      <c r="K92" s="58">
        <f t="shared" si="17"/>
        <v>0</v>
      </c>
    </row>
    <row r="93" spans="1:11">
      <c r="A93" s="9">
        <v>1081</v>
      </c>
      <c r="B93" s="23" t="s">
        <v>77</v>
      </c>
      <c r="C93" s="47">
        <v>7165.32</v>
      </c>
      <c r="D93" s="19">
        <v>2424.7600000000002</v>
      </c>
      <c r="E93" s="29">
        <f t="shared" si="14"/>
        <v>33.840219278413251</v>
      </c>
      <c r="F93" s="35">
        <v>466.34</v>
      </c>
      <c r="G93" s="37">
        <v>838.53</v>
      </c>
      <c r="H93" s="37">
        <v>2162.6</v>
      </c>
      <c r="I93" s="37">
        <f t="shared" si="15"/>
        <v>3467.47</v>
      </c>
      <c r="J93" s="46">
        <f t="shared" si="16"/>
        <v>69.928795346462991</v>
      </c>
      <c r="K93" s="58">
        <f t="shared" si="17"/>
        <v>0</v>
      </c>
    </row>
    <row r="94" spans="1:11">
      <c r="A94" s="9">
        <v>1082</v>
      </c>
      <c r="B94" s="23" t="s">
        <v>78</v>
      </c>
      <c r="C94" s="47">
        <v>8769.86</v>
      </c>
      <c r="D94" s="19">
        <v>4340.51</v>
      </c>
      <c r="E94" s="29">
        <f t="shared" si="14"/>
        <v>49.493492484486637</v>
      </c>
      <c r="F94" s="35">
        <v>804.67</v>
      </c>
      <c r="G94" s="37">
        <v>880.26</v>
      </c>
      <c r="H94" s="37">
        <v>2563.5</v>
      </c>
      <c r="I94" s="37">
        <f t="shared" si="15"/>
        <v>4248.43</v>
      </c>
      <c r="J94" s="46">
        <f t="shared" si="16"/>
        <v>102.16738889425034</v>
      </c>
      <c r="K94" s="58">
        <f t="shared" si="17"/>
        <v>0</v>
      </c>
    </row>
    <row r="95" spans="1:11">
      <c r="A95" s="9">
        <v>1083</v>
      </c>
      <c r="B95" s="23" t="s">
        <v>79</v>
      </c>
      <c r="C95" s="47">
        <v>5375.32</v>
      </c>
      <c r="D95" s="19">
        <v>1843.59</v>
      </c>
      <c r="E95" s="29">
        <f t="shared" si="14"/>
        <v>34.297306951028034</v>
      </c>
      <c r="F95" s="35">
        <v>137.41</v>
      </c>
      <c r="G95" s="37">
        <v>343.29</v>
      </c>
      <c r="H95" s="37">
        <v>2242.1</v>
      </c>
      <c r="I95" s="37">
        <f t="shared" si="15"/>
        <v>2722.8</v>
      </c>
      <c r="J95" s="46">
        <f t="shared" si="16"/>
        <v>67.709343323049794</v>
      </c>
      <c r="K95" s="58">
        <f t="shared" si="17"/>
        <v>0</v>
      </c>
    </row>
    <row r="96" spans="1:11">
      <c r="A96" s="9">
        <v>1084</v>
      </c>
      <c r="B96" s="23" t="s">
        <v>80</v>
      </c>
      <c r="C96" s="47">
        <v>8630.0300000000007</v>
      </c>
      <c r="D96" s="19">
        <v>1836.73</v>
      </c>
      <c r="E96" s="29">
        <f t="shared" si="14"/>
        <v>21.283008286182088</v>
      </c>
      <c r="F96" s="35">
        <v>564.91</v>
      </c>
      <c r="G96" s="37">
        <v>1347.48</v>
      </c>
      <c r="H96" s="37">
        <v>2764.3</v>
      </c>
      <c r="I96" s="37">
        <f t="shared" si="15"/>
        <v>4676.6900000000005</v>
      </c>
      <c r="J96" s="46">
        <f t="shared" si="16"/>
        <v>39.2741447476741</v>
      </c>
      <c r="K96" s="58">
        <f t="shared" si="17"/>
        <v>39.2741447476741</v>
      </c>
    </row>
    <row r="97" spans="1:11">
      <c r="A97" s="9">
        <v>1085</v>
      </c>
      <c r="B97" s="23" t="s">
        <v>81</v>
      </c>
      <c r="C97" s="47">
        <v>10736.84</v>
      </c>
      <c r="D97" s="19">
        <v>3145.68</v>
      </c>
      <c r="E97" s="29">
        <f t="shared" si="14"/>
        <v>29.298005744707005</v>
      </c>
      <c r="F97" s="35">
        <v>778.17</v>
      </c>
      <c r="G97" s="37">
        <v>1563.85</v>
      </c>
      <c r="H97" s="37">
        <v>2648.4</v>
      </c>
      <c r="I97" s="37">
        <f t="shared" si="15"/>
        <v>4990.42</v>
      </c>
      <c r="J97" s="46">
        <f t="shared" si="16"/>
        <v>63.034373860316364</v>
      </c>
      <c r="K97" s="58">
        <f t="shared" si="17"/>
        <v>0</v>
      </c>
    </row>
    <row r="98" spans="1:11">
      <c r="A98" s="9">
        <v>1086</v>
      </c>
      <c r="B98" s="23" t="s">
        <v>82</v>
      </c>
      <c r="C98" s="47">
        <v>9357.5</v>
      </c>
      <c r="D98" s="19">
        <v>2898.5</v>
      </c>
      <c r="E98" s="29">
        <f t="shared" si="14"/>
        <v>30.975153620090833</v>
      </c>
      <c r="F98" s="35">
        <v>765.62</v>
      </c>
      <c r="G98" s="37">
        <v>1077.54</v>
      </c>
      <c r="H98" s="37">
        <v>2398.8000000000002</v>
      </c>
      <c r="I98" s="37">
        <f t="shared" si="15"/>
        <v>4241.96</v>
      </c>
      <c r="J98" s="46">
        <f t="shared" si="16"/>
        <v>68.329262887910303</v>
      </c>
      <c r="K98" s="58">
        <f t="shared" si="17"/>
        <v>0</v>
      </c>
    </row>
    <row r="99" spans="1:11">
      <c r="A99" s="7"/>
      <c r="B99" s="23"/>
      <c r="C99" s="47"/>
      <c r="D99" s="19"/>
      <c r="E99" s="29"/>
      <c r="F99" s="35"/>
      <c r="G99" s="37"/>
      <c r="H99" s="37"/>
      <c r="I99" s="37"/>
      <c r="J99" s="46"/>
      <c r="K99" s="58"/>
    </row>
    <row r="100" spans="1:11" s="5" customFormat="1">
      <c r="A100" s="8"/>
      <c r="B100" s="62" t="s">
        <v>83</v>
      </c>
      <c r="C100" s="48"/>
      <c r="D100" s="20"/>
      <c r="E100" s="31"/>
      <c r="F100" s="36"/>
      <c r="G100" s="38"/>
      <c r="H100" s="38"/>
      <c r="I100" s="39"/>
      <c r="J100" s="46"/>
      <c r="K100" s="59"/>
    </row>
    <row r="101" spans="1:11">
      <c r="A101" s="9">
        <v>1088</v>
      </c>
      <c r="B101" s="23" t="s">
        <v>84</v>
      </c>
      <c r="C101" s="47">
        <v>6262.17</v>
      </c>
      <c r="D101" s="19">
        <v>2364.9299999999998</v>
      </c>
      <c r="E101" s="29">
        <f t="shared" ref="E101:E137" si="18">D101/C101*100</f>
        <v>37.765343323480515</v>
      </c>
      <c r="F101" s="35">
        <v>1179.68</v>
      </c>
      <c r="G101" s="37">
        <v>1621.83</v>
      </c>
      <c r="H101" s="37">
        <v>1742.6</v>
      </c>
      <c r="I101" s="37">
        <f t="shared" ref="I101:I137" si="19">F101+G101+H101</f>
        <v>4544.1100000000006</v>
      </c>
      <c r="J101" s="46">
        <f t="shared" ref="J101:J137" si="20">D101/I101*100</f>
        <v>52.043854572182447</v>
      </c>
      <c r="K101" s="58">
        <f t="shared" si="17"/>
        <v>0</v>
      </c>
    </row>
    <row r="102" spans="1:11">
      <c r="A102" s="9">
        <v>1089</v>
      </c>
      <c r="B102" s="23" t="s">
        <v>85</v>
      </c>
      <c r="C102" s="47">
        <v>11335.39</v>
      </c>
      <c r="D102" s="19">
        <v>2045.13</v>
      </c>
      <c r="E102" s="29">
        <f t="shared" si="18"/>
        <v>18.041990615232471</v>
      </c>
      <c r="F102" s="35">
        <v>1248.67</v>
      </c>
      <c r="G102" s="37">
        <v>1880.66</v>
      </c>
      <c r="H102" s="37">
        <v>2691</v>
      </c>
      <c r="I102" s="37">
        <f t="shared" si="19"/>
        <v>5820.33</v>
      </c>
      <c r="J102" s="46">
        <f t="shared" si="20"/>
        <v>35.13769837792703</v>
      </c>
      <c r="K102" s="58">
        <f t="shared" si="17"/>
        <v>35.13769837792703</v>
      </c>
    </row>
    <row r="103" spans="1:11">
      <c r="A103" s="9">
        <v>1090</v>
      </c>
      <c r="B103" s="23" t="s">
        <v>86</v>
      </c>
      <c r="C103" s="47">
        <v>13452.49</v>
      </c>
      <c r="D103" s="19">
        <v>2403.39</v>
      </c>
      <c r="E103" s="29">
        <f t="shared" si="18"/>
        <v>17.865763141247456</v>
      </c>
      <c r="F103" s="35">
        <v>657.19</v>
      </c>
      <c r="G103" s="37">
        <v>1208.83</v>
      </c>
      <c r="H103" s="37">
        <v>2420.6</v>
      </c>
      <c r="I103" s="37">
        <f t="shared" si="19"/>
        <v>4286.62</v>
      </c>
      <c r="J103" s="46">
        <f t="shared" si="20"/>
        <v>56.067251120929775</v>
      </c>
      <c r="K103" s="58">
        <f t="shared" si="17"/>
        <v>0</v>
      </c>
    </row>
    <row r="104" spans="1:11">
      <c r="A104" s="9">
        <v>1091</v>
      </c>
      <c r="B104" s="23" t="s">
        <v>87</v>
      </c>
      <c r="C104" s="47">
        <v>12420.65</v>
      </c>
      <c r="D104" s="19">
        <v>1629.58</v>
      </c>
      <c r="E104" s="29">
        <f t="shared" si="18"/>
        <v>13.119925285713711</v>
      </c>
      <c r="F104" s="35">
        <v>484.71</v>
      </c>
      <c r="G104" s="37">
        <v>611.34</v>
      </c>
      <c r="H104" s="37">
        <v>2253.9</v>
      </c>
      <c r="I104" s="37">
        <f t="shared" si="19"/>
        <v>3349.95</v>
      </c>
      <c r="J104" s="46">
        <f t="shared" si="20"/>
        <v>48.644905147838031</v>
      </c>
      <c r="K104" s="58">
        <f t="shared" si="17"/>
        <v>48.644905147838031</v>
      </c>
    </row>
    <row r="105" spans="1:11">
      <c r="A105" s="9">
        <v>1092</v>
      </c>
      <c r="B105" s="23" t="s">
        <v>88</v>
      </c>
      <c r="C105" s="47">
        <v>2982.08</v>
      </c>
      <c r="D105" s="19">
        <v>1373.84</v>
      </c>
      <c r="E105" s="29">
        <f t="shared" si="18"/>
        <v>46.069857280824124</v>
      </c>
      <c r="F105" s="35">
        <v>293.83</v>
      </c>
      <c r="G105" s="37">
        <v>599.54999999999995</v>
      </c>
      <c r="H105" s="37">
        <v>2046</v>
      </c>
      <c r="I105" s="37">
        <f t="shared" si="19"/>
        <v>2939.38</v>
      </c>
      <c r="J105" s="46">
        <f t="shared" si="20"/>
        <v>46.739108247317454</v>
      </c>
      <c r="K105" s="58">
        <f t="shared" si="17"/>
        <v>46.739108247317454</v>
      </c>
    </row>
    <row r="106" spans="1:11">
      <c r="A106" s="9">
        <v>1093</v>
      </c>
      <c r="B106" s="23" t="s">
        <v>89</v>
      </c>
      <c r="C106" s="47">
        <v>10689.17</v>
      </c>
      <c r="D106" s="19">
        <v>1883.8</v>
      </c>
      <c r="E106" s="29">
        <f t="shared" si="18"/>
        <v>17.62344503829577</v>
      </c>
      <c r="F106" s="35">
        <v>670.15</v>
      </c>
      <c r="G106" s="37">
        <v>763.6</v>
      </c>
      <c r="H106" s="37">
        <v>2651.8</v>
      </c>
      <c r="I106" s="37">
        <f t="shared" si="19"/>
        <v>4085.55</v>
      </c>
      <c r="J106" s="46">
        <f t="shared" si="20"/>
        <v>46.10884703405906</v>
      </c>
      <c r="K106" s="58">
        <f t="shared" si="17"/>
        <v>46.10884703405906</v>
      </c>
    </row>
    <row r="107" spans="1:11">
      <c r="A107" s="9">
        <v>1094</v>
      </c>
      <c r="B107" s="23" t="s">
        <v>90</v>
      </c>
      <c r="C107" s="47">
        <v>7805.31</v>
      </c>
      <c r="D107" s="19">
        <v>2109.92</v>
      </c>
      <c r="E107" s="29">
        <f t="shared" si="18"/>
        <v>27.031853955832631</v>
      </c>
      <c r="F107" s="35">
        <v>428.16</v>
      </c>
      <c r="G107" s="37">
        <v>1063.06</v>
      </c>
      <c r="H107" s="37">
        <v>1726.9</v>
      </c>
      <c r="I107" s="37">
        <f t="shared" si="19"/>
        <v>3218.12</v>
      </c>
      <c r="J107" s="46">
        <f t="shared" si="20"/>
        <v>65.563745292282462</v>
      </c>
      <c r="K107" s="58">
        <f t="shared" si="17"/>
        <v>0</v>
      </c>
    </row>
    <row r="108" spans="1:11">
      <c r="A108" s="9">
        <v>1095</v>
      </c>
      <c r="B108" s="23" t="s">
        <v>91</v>
      </c>
      <c r="C108" s="47">
        <v>14757.26</v>
      </c>
      <c r="D108" s="19">
        <v>2518.1799999999998</v>
      </c>
      <c r="E108" s="29">
        <f t="shared" si="18"/>
        <v>17.064007817169312</v>
      </c>
      <c r="F108" s="35">
        <v>539.41</v>
      </c>
      <c r="G108" s="37">
        <v>796.66</v>
      </c>
      <c r="H108" s="37">
        <v>2587.1</v>
      </c>
      <c r="I108" s="37">
        <f t="shared" si="19"/>
        <v>3923.17</v>
      </c>
      <c r="J108" s="46">
        <f t="shared" si="20"/>
        <v>64.187379083751139</v>
      </c>
      <c r="K108" s="58">
        <f t="shared" si="17"/>
        <v>0</v>
      </c>
    </row>
    <row r="109" spans="1:11">
      <c r="A109" s="9">
        <v>1096</v>
      </c>
      <c r="B109" s="23" t="s">
        <v>92</v>
      </c>
      <c r="C109" s="47">
        <v>2950.19</v>
      </c>
      <c r="D109" s="19">
        <v>1486.28</v>
      </c>
      <c r="E109" s="29">
        <f t="shared" si="18"/>
        <v>50.379128123951332</v>
      </c>
      <c r="F109" s="35">
        <v>230</v>
      </c>
      <c r="G109" s="37">
        <v>1145.81</v>
      </c>
      <c r="H109" s="37">
        <v>983.6</v>
      </c>
      <c r="I109" s="37">
        <f t="shared" si="19"/>
        <v>2359.41</v>
      </c>
      <c r="J109" s="46">
        <f t="shared" si="20"/>
        <v>62.993714530327502</v>
      </c>
      <c r="K109" s="58">
        <f t="shared" si="17"/>
        <v>0</v>
      </c>
    </row>
    <row r="110" spans="1:11">
      <c r="A110" s="9">
        <v>1098</v>
      </c>
      <c r="B110" s="23" t="s">
        <v>93</v>
      </c>
      <c r="C110" s="47">
        <v>7806.45</v>
      </c>
      <c r="D110" s="19">
        <v>1720.91</v>
      </c>
      <c r="E110" s="29">
        <f t="shared" si="18"/>
        <v>22.044719430727156</v>
      </c>
      <c r="F110" s="35">
        <v>583.52</v>
      </c>
      <c r="G110" s="37">
        <v>1784.48</v>
      </c>
      <c r="H110" s="37">
        <v>2091.3000000000002</v>
      </c>
      <c r="I110" s="37">
        <f t="shared" si="19"/>
        <v>4459.3</v>
      </c>
      <c r="J110" s="46">
        <f t="shared" si="20"/>
        <v>38.591482968178866</v>
      </c>
      <c r="K110" s="58">
        <f t="shared" si="17"/>
        <v>38.591482968178866</v>
      </c>
    </row>
    <row r="111" spans="1:11">
      <c r="A111" s="9">
        <v>1097</v>
      </c>
      <c r="B111" s="23" t="s">
        <v>94</v>
      </c>
      <c r="C111" s="47">
        <v>13493.05</v>
      </c>
      <c r="D111" s="19">
        <v>2219.02</v>
      </c>
      <c r="E111" s="29">
        <f t="shared" si="18"/>
        <v>16.445651650294042</v>
      </c>
      <c r="F111" s="35">
        <v>643.66999999999996</v>
      </c>
      <c r="G111" s="37">
        <v>4613.21</v>
      </c>
      <c r="H111" s="37">
        <v>1259.9000000000001</v>
      </c>
      <c r="I111" s="37">
        <f t="shared" si="19"/>
        <v>6516.7800000000007</v>
      </c>
      <c r="J111" s="46">
        <f t="shared" si="20"/>
        <v>34.050865611544346</v>
      </c>
      <c r="K111" s="58">
        <f t="shared" si="17"/>
        <v>34.050865611544346</v>
      </c>
    </row>
    <row r="112" spans="1:11">
      <c r="A112" s="9">
        <v>1115</v>
      </c>
      <c r="B112" s="23" t="s">
        <v>83</v>
      </c>
      <c r="C112" s="47">
        <v>226655.98</v>
      </c>
      <c r="D112" s="19">
        <v>28184.45</v>
      </c>
      <c r="E112" s="29">
        <f t="shared" si="18"/>
        <v>12.434902445547653</v>
      </c>
      <c r="F112" s="35">
        <v>22948.69</v>
      </c>
      <c r="G112" s="37">
        <v>72893.81</v>
      </c>
      <c r="H112" s="37">
        <v>17134.3</v>
      </c>
      <c r="I112" s="37">
        <f t="shared" si="19"/>
        <v>112976.8</v>
      </c>
      <c r="J112" s="46">
        <f t="shared" si="20"/>
        <v>24.947113035596686</v>
      </c>
      <c r="K112" s="58">
        <f t="shared" si="17"/>
        <v>24.947113035596686</v>
      </c>
    </row>
    <row r="113" spans="1:11">
      <c r="A113" s="9">
        <v>1100</v>
      </c>
      <c r="B113" s="23" t="s">
        <v>95</v>
      </c>
      <c r="C113" s="47">
        <v>6115.11</v>
      </c>
      <c r="D113" s="19">
        <v>1407.83</v>
      </c>
      <c r="E113" s="29">
        <f t="shared" si="18"/>
        <v>23.022153321853573</v>
      </c>
      <c r="F113" s="35">
        <v>609.83000000000004</v>
      </c>
      <c r="G113" s="37">
        <v>1305.96</v>
      </c>
      <c r="H113" s="37">
        <v>1519.2</v>
      </c>
      <c r="I113" s="37">
        <f t="shared" si="19"/>
        <v>3434.99</v>
      </c>
      <c r="J113" s="46">
        <f t="shared" si="20"/>
        <v>40.984981033423679</v>
      </c>
      <c r="K113" s="58">
        <f t="shared" si="17"/>
        <v>40.984981033423679</v>
      </c>
    </row>
    <row r="114" spans="1:11">
      <c r="A114" s="9">
        <v>1101</v>
      </c>
      <c r="B114" s="23" t="s">
        <v>96</v>
      </c>
      <c r="C114" s="47">
        <v>26238.48</v>
      </c>
      <c r="D114" s="19">
        <v>2290.9</v>
      </c>
      <c r="E114" s="29">
        <f t="shared" si="18"/>
        <v>8.731069787579159</v>
      </c>
      <c r="F114" s="35">
        <v>2293.73</v>
      </c>
      <c r="G114" s="37">
        <v>3755.84</v>
      </c>
      <c r="H114" s="37">
        <v>4026.5</v>
      </c>
      <c r="I114" s="37">
        <f t="shared" si="19"/>
        <v>10076.07</v>
      </c>
      <c r="J114" s="46">
        <f t="shared" si="20"/>
        <v>22.736046891297899</v>
      </c>
      <c r="K114" s="58">
        <f t="shared" si="17"/>
        <v>22.736046891297899</v>
      </c>
    </row>
    <row r="115" spans="1:11">
      <c r="A115" s="9">
        <v>1099</v>
      </c>
      <c r="B115" s="23" t="s">
        <v>97</v>
      </c>
      <c r="C115" s="47">
        <v>11104.98</v>
      </c>
      <c r="D115" s="19">
        <v>1806.65</v>
      </c>
      <c r="E115" s="29">
        <f t="shared" si="18"/>
        <v>16.268827138815201</v>
      </c>
      <c r="F115" s="35">
        <v>339.14</v>
      </c>
      <c r="G115" s="37">
        <v>1445.14</v>
      </c>
      <c r="H115" s="37">
        <v>1737.2</v>
      </c>
      <c r="I115" s="37">
        <f t="shared" si="19"/>
        <v>3521.4800000000005</v>
      </c>
      <c r="J115" s="46">
        <f t="shared" si="20"/>
        <v>51.303713211490617</v>
      </c>
      <c r="K115" s="58">
        <f t="shared" si="17"/>
        <v>0</v>
      </c>
    </row>
    <row r="116" spans="1:11">
      <c r="A116" s="9">
        <v>1102</v>
      </c>
      <c r="B116" s="23" t="s">
        <v>98</v>
      </c>
      <c r="C116" s="47">
        <v>25899.72</v>
      </c>
      <c r="D116" s="19">
        <v>4125.83</v>
      </c>
      <c r="E116" s="29">
        <f t="shared" si="18"/>
        <v>15.930017776253951</v>
      </c>
      <c r="F116" s="35">
        <v>2290.6999999999998</v>
      </c>
      <c r="G116" s="37">
        <v>4890.97</v>
      </c>
      <c r="H116" s="37">
        <v>4072.4</v>
      </c>
      <c r="I116" s="37">
        <f t="shared" si="19"/>
        <v>11254.07</v>
      </c>
      <c r="J116" s="46">
        <f t="shared" si="20"/>
        <v>36.660781388422144</v>
      </c>
      <c r="K116" s="58">
        <f t="shared" si="17"/>
        <v>36.660781388422144</v>
      </c>
    </row>
    <row r="117" spans="1:11">
      <c r="A117" s="9">
        <v>1103</v>
      </c>
      <c r="B117" s="23" t="s">
        <v>99</v>
      </c>
      <c r="C117" s="47">
        <v>7909.58</v>
      </c>
      <c r="D117" s="19">
        <v>2156.11</v>
      </c>
      <c r="E117" s="29">
        <f t="shared" si="18"/>
        <v>27.259475218658896</v>
      </c>
      <c r="F117" s="35">
        <v>534.01</v>
      </c>
      <c r="G117" s="37">
        <v>832.12</v>
      </c>
      <c r="H117" s="37">
        <v>2303.9</v>
      </c>
      <c r="I117" s="37">
        <f t="shared" si="19"/>
        <v>3670.03</v>
      </c>
      <c r="J117" s="46">
        <f t="shared" si="20"/>
        <v>58.74911104268903</v>
      </c>
      <c r="K117" s="58">
        <f t="shared" si="17"/>
        <v>0</v>
      </c>
    </row>
    <row r="118" spans="1:11">
      <c r="A118" s="9">
        <v>1104</v>
      </c>
      <c r="B118" s="23" t="s">
        <v>100</v>
      </c>
      <c r="C118" s="47">
        <v>11479.68</v>
      </c>
      <c r="D118" s="19">
        <v>1986</v>
      </c>
      <c r="E118" s="29">
        <f t="shared" si="18"/>
        <v>17.30013380163907</v>
      </c>
      <c r="F118" s="35">
        <v>619.77</v>
      </c>
      <c r="G118" s="37">
        <v>1123.43</v>
      </c>
      <c r="H118" s="37">
        <v>2379.4</v>
      </c>
      <c r="I118" s="37">
        <f t="shared" si="19"/>
        <v>4122.6000000000004</v>
      </c>
      <c r="J118" s="46">
        <f t="shared" si="20"/>
        <v>48.173482753602094</v>
      </c>
      <c r="K118" s="58">
        <f t="shared" si="17"/>
        <v>48.173482753602094</v>
      </c>
    </row>
    <row r="119" spans="1:11">
      <c r="A119" s="9">
        <v>1105</v>
      </c>
      <c r="B119" s="23" t="s">
        <v>101</v>
      </c>
      <c r="C119" s="47">
        <v>5808.85</v>
      </c>
      <c r="D119" s="19">
        <v>2047.5</v>
      </c>
      <c r="E119" s="29">
        <f t="shared" si="18"/>
        <v>35.247940642295802</v>
      </c>
      <c r="F119" s="35">
        <v>1191.22</v>
      </c>
      <c r="G119" s="37">
        <v>2172.85</v>
      </c>
      <c r="H119" s="37">
        <v>2263.6</v>
      </c>
      <c r="I119" s="37">
        <f t="shared" si="19"/>
        <v>5627.67</v>
      </c>
      <c r="J119" s="46">
        <f t="shared" si="20"/>
        <v>36.382730330669709</v>
      </c>
      <c r="K119" s="58">
        <f t="shared" si="17"/>
        <v>36.382730330669709</v>
      </c>
    </row>
    <row r="120" spans="1:11">
      <c r="A120" s="9">
        <v>1106</v>
      </c>
      <c r="B120" s="23" t="s">
        <v>102</v>
      </c>
      <c r="C120" s="47">
        <v>37228.6</v>
      </c>
      <c r="D120" s="19">
        <v>4548.91</v>
      </c>
      <c r="E120" s="29">
        <f t="shared" si="18"/>
        <v>12.218858619448488</v>
      </c>
      <c r="F120" s="35">
        <v>4197.08</v>
      </c>
      <c r="G120" s="37">
        <v>18210.830000000002</v>
      </c>
      <c r="H120" s="37">
        <v>1671</v>
      </c>
      <c r="I120" s="37">
        <f t="shared" si="19"/>
        <v>24078.910000000003</v>
      </c>
      <c r="J120" s="46">
        <f t="shared" si="20"/>
        <v>18.891677405663295</v>
      </c>
      <c r="K120" s="58">
        <f t="shared" si="17"/>
        <v>18.891677405663295</v>
      </c>
    </row>
    <row r="121" spans="1:11">
      <c r="A121" s="9">
        <v>1107</v>
      </c>
      <c r="B121" s="23" t="s">
        <v>103</v>
      </c>
      <c r="C121" s="47">
        <v>4578.71</v>
      </c>
      <c r="D121" s="19">
        <v>1596.23</v>
      </c>
      <c r="E121" s="29">
        <f t="shared" si="18"/>
        <v>34.862002616457474</v>
      </c>
      <c r="F121" s="35">
        <v>335.43</v>
      </c>
      <c r="G121" s="37">
        <v>393.31</v>
      </c>
      <c r="H121" s="37">
        <v>1951</v>
      </c>
      <c r="I121" s="37">
        <f t="shared" si="19"/>
        <v>2679.74</v>
      </c>
      <c r="J121" s="46">
        <f t="shared" si="20"/>
        <v>59.566599744751358</v>
      </c>
      <c r="K121" s="58">
        <f t="shared" si="17"/>
        <v>0</v>
      </c>
    </row>
    <row r="122" spans="1:11">
      <c r="A122" s="9">
        <v>1108</v>
      </c>
      <c r="B122" s="23" t="s">
        <v>104</v>
      </c>
      <c r="C122" s="47">
        <v>5418.74</v>
      </c>
      <c r="D122" s="19">
        <v>1627.25</v>
      </c>
      <c r="E122" s="29">
        <f t="shared" si="18"/>
        <v>30.030043884740738</v>
      </c>
      <c r="F122" s="35">
        <v>250.4</v>
      </c>
      <c r="G122" s="37">
        <v>199.7</v>
      </c>
      <c r="H122" s="37">
        <v>1924.1</v>
      </c>
      <c r="I122" s="37">
        <f t="shared" si="19"/>
        <v>2374.1999999999998</v>
      </c>
      <c r="J122" s="46">
        <f t="shared" si="20"/>
        <v>68.538876253053658</v>
      </c>
      <c r="K122" s="58">
        <f t="shared" si="17"/>
        <v>0</v>
      </c>
    </row>
    <row r="123" spans="1:11">
      <c r="A123" s="9">
        <v>1109</v>
      </c>
      <c r="B123" s="23" t="s">
        <v>105</v>
      </c>
      <c r="C123" s="47">
        <v>8443.33</v>
      </c>
      <c r="D123" s="19">
        <v>1911.71</v>
      </c>
      <c r="E123" s="29">
        <f t="shared" si="18"/>
        <v>22.641659155807009</v>
      </c>
      <c r="F123" s="35">
        <v>452.28</v>
      </c>
      <c r="G123" s="37">
        <v>1625.74</v>
      </c>
      <c r="H123" s="37">
        <v>1737.1</v>
      </c>
      <c r="I123" s="37">
        <f t="shared" si="19"/>
        <v>3815.12</v>
      </c>
      <c r="J123" s="46">
        <f t="shared" si="20"/>
        <v>50.108777705550544</v>
      </c>
      <c r="K123" s="58">
        <f t="shared" si="17"/>
        <v>0</v>
      </c>
    </row>
    <row r="124" spans="1:11">
      <c r="A124" s="9">
        <v>1110</v>
      </c>
      <c r="B124" s="23" t="s">
        <v>106</v>
      </c>
      <c r="C124" s="47">
        <v>10479.99</v>
      </c>
      <c r="D124" s="19">
        <v>1670.87</v>
      </c>
      <c r="E124" s="29">
        <f t="shared" si="18"/>
        <v>15.943431243732102</v>
      </c>
      <c r="F124" s="35">
        <v>1074.33</v>
      </c>
      <c r="G124" s="37">
        <v>2920.96</v>
      </c>
      <c r="H124" s="37">
        <v>2117.3000000000002</v>
      </c>
      <c r="I124" s="37">
        <f t="shared" si="19"/>
        <v>6112.59</v>
      </c>
      <c r="J124" s="46">
        <f t="shared" si="20"/>
        <v>27.334894046549824</v>
      </c>
      <c r="K124" s="58">
        <f t="shared" si="17"/>
        <v>27.334894046549824</v>
      </c>
    </row>
    <row r="125" spans="1:11">
      <c r="A125" s="9">
        <v>1111</v>
      </c>
      <c r="B125" s="23" t="s">
        <v>107</v>
      </c>
      <c r="C125" s="47">
        <v>2768.62</v>
      </c>
      <c r="D125" s="19">
        <v>1549.38</v>
      </c>
      <c r="E125" s="29">
        <f t="shared" si="18"/>
        <v>55.962176102173657</v>
      </c>
      <c r="F125" s="35">
        <v>365.54</v>
      </c>
      <c r="G125" s="37">
        <v>523.98</v>
      </c>
      <c r="H125" s="37">
        <v>1579.9</v>
      </c>
      <c r="I125" s="37">
        <f t="shared" si="19"/>
        <v>2469.42</v>
      </c>
      <c r="J125" s="46">
        <f t="shared" si="20"/>
        <v>62.742668318876504</v>
      </c>
      <c r="K125" s="58">
        <f t="shared" si="17"/>
        <v>0</v>
      </c>
    </row>
    <row r="126" spans="1:11">
      <c r="A126" s="9">
        <v>1112</v>
      </c>
      <c r="B126" s="23" t="s">
        <v>108</v>
      </c>
      <c r="C126" s="47">
        <v>5089.0600000000004</v>
      </c>
      <c r="D126" s="19">
        <v>1134.04</v>
      </c>
      <c r="E126" s="29">
        <f t="shared" si="18"/>
        <v>22.283879537674931</v>
      </c>
      <c r="F126" s="35">
        <v>554.51</v>
      </c>
      <c r="G126" s="37">
        <v>711.36</v>
      </c>
      <c r="H126" s="37">
        <v>948.9</v>
      </c>
      <c r="I126" s="37">
        <f t="shared" si="19"/>
        <v>2214.77</v>
      </c>
      <c r="J126" s="46">
        <f t="shared" si="20"/>
        <v>51.203510974051483</v>
      </c>
      <c r="K126" s="58">
        <f t="shared" si="17"/>
        <v>0</v>
      </c>
    </row>
    <row r="127" spans="1:11">
      <c r="A127" s="9">
        <v>1113</v>
      </c>
      <c r="B127" s="23" t="s">
        <v>109</v>
      </c>
      <c r="C127" s="47">
        <v>22965.5</v>
      </c>
      <c r="D127" s="19">
        <v>2083.5</v>
      </c>
      <c r="E127" s="29">
        <f t="shared" si="18"/>
        <v>9.072304108336418</v>
      </c>
      <c r="F127" s="35">
        <v>1552.63</v>
      </c>
      <c r="G127" s="37">
        <v>1649.68</v>
      </c>
      <c r="H127" s="37">
        <v>3456.4</v>
      </c>
      <c r="I127" s="37">
        <f t="shared" si="19"/>
        <v>6658.7100000000009</v>
      </c>
      <c r="J127" s="46">
        <f t="shared" si="20"/>
        <v>31.289844429326397</v>
      </c>
      <c r="K127" s="58">
        <f t="shared" si="17"/>
        <v>31.289844429326397</v>
      </c>
    </row>
    <row r="128" spans="1:11">
      <c r="A128" s="9">
        <v>1114</v>
      </c>
      <c r="B128" s="23" t="s">
        <v>110</v>
      </c>
      <c r="C128" s="47">
        <v>12148.13</v>
      </c>
      <c r="D128" s="19">
        <v>2325.8200000000002</v>
      </c>
      <c r="E128" s="29">
        <f t="shared" si="18"/>
        <v>19.145498113701453</v>
      </c>
      <c r="F128" s="35">
        <v>1456.19</v>
      </c>
      <c r="G128" s="37">
        <v>3773.82</v>
      </c>
      <c r="H128" s="37">
        <v>2372.1</v>
      </c>
      <c r="I128" s="37">
        <f t="shared" si="19"/>
        <v>7602.1100000000006</v>
      </c>
      <c r="J128" s="46">
        <f t="shared" si="20"/>
        <v>30.594400765050757</v>
      </c>
      <c r="K128" s="58">
        <f t="shared" si="17"/>
        <v>30.594400765050757</v>
      </c>
    </row>
    <row r="129" spans="1:11">
      <c r="A129" s="9">
        <v>1116</v>
      </c>
      <c r="B129" s="23" t="s">
        <v>111</v>
      </c>
      <c r="C129" s="47">
        <v>12151.09</v>
      </c>
      <c r="D129" s="19">
        <v>2451.58</v>
      </c>
      <c r="E129" s="29">
        <f t="shared" si="18"/>
        <v>20.175803158399781</v>
      </c>
      <c r="F129" s="35">
        <v>688.38</v>
      </c>
      <c r="G129" s="37">
        <v>897.2</v>
      </c>
      <c r="H129" s="37">
        <v>2677.7</v>
      </c>
      <c r="I129" s="37">
        <f t="shared" si="19"/>
        <v>4263.28</v>
      </c>
      <c r="J129" s="46">
        <f t="shared" si="20"/>
        <v>57.504550486949014</v>
      </c>
      <c r="K129" s="58">
        <f t="shared" ref="K129:K186" si="21">IF(J129&gt;50,0,J129)</f>
        <v>0</v>
      </c>
    </row>
    <row r="130" spans="1:11">
      <c r="A130" s="9">
        <v>1117</v>
      </c>
      <c r="B130" s="23" t="s">
        <v>112</v>
      </c>
      <c r="C130" s="47">
        <v>16255.28</v>
      </c>
      <c r="D130" s="19">
        <v>2180.12</v>
      </c>
      <c r="E130" s="29">
        <f t="shared" si="18"/>
        <v>13.411765284879742</v>
      </c>
      <c r="F130" s="35">
        <v>1807.46</v>
      </c>
      <c r="G130" s="37">
        <v>2935.77</v>
      </c>
      <c r="H130" s="37">
        <v>2628.9</v>
      </c>
      <c r="I130" s="37">
        <f t="shared" si="19"/>
        <v>7372.1299999999992</v>
      </c>
      <c r="J130" s="46">
        <f t="shared" si="20"/>
        <v>29.572457349504148</v>
      </c>
      <c r="K130" s="58">
        <f t="shared" si="21"/>
        <v>29.572457349504148</v>
      </c>
    </row>
    <row r="131" spans="1:11">
      <c r="A131" s="9">
        <v>1118</v>
      </c>
      <c r="B131" s="23" t="s">
        <v>113</v>
      </c>
      <c r="C131" s="47">
        <v>38765.15</v>
      </c>
      <c r="D131" s="19">
        <v>4140.75</v>
      </c>
      <c r="E131" s="29">
        <f t="shared" si="18"/>
        <v>10.681630278742633</v>
      </c>
      <c r="F131" s="35">
        <v>2088.71</v>
      </c>
      <c r="G131" s="37">
        <v>5425.42</v>
      </c>
      <c r="H131" s="37">
        <v>4139</v>
      </c>
      <c r="I131" s="37">
        <f t="shared" si="19"/>
        <v>11653.130000000001</v>
      </c>
      <c r="J131" s="46">
        <f t="shared" si="20"/>
        <v>35.53337172073082</v>
      </c>
      <c r="K131" s="58">
        <f t="shared" si="21"/>
        <v>35.53337172073082</v>
      </c>
    </row>
    <row r="132" spans="1:11">
      <c r="A132" s="9">
        <v>1119</v>
      </c>
      <c r="B132" s="23" t="s">
        <v>114</v>
      </c>
      <c r="C132" s="47">
        <v>6793.29</v>
      </c>
      <c r="D132" s="19">
        <v>1942.08</v>
      </c>
      <c r="E132" s="29">
        <f t="shared" si="18"/>
        <v>28.588209836470984</v>
      </c>
      <c r="F132" s="35">
        <v>426.64</v>
      </c>
      <c r="G132" s="37">
        <v>838.17</v>
      </c>
      <c r="H132" s="37">
        <v>2303.6999999999998</v>
      </c>
      <c r="I132" s="37">
        <f t="shared" si="19"/>
        <v>3568.5099999999998</v>
      </c>
      <c r="J132" s="46">
        <f t="shared" si="20"/>
        <v>54.422714242078627</v>
      </c>
      <c r="K132" s="58">
        <f t="shared" si="21"/>
        <v>0</v>
      </c>
    </row>
    <row r="133" spans="1:11">
      <c r="A133" s="9">
        <v>1120</v>
      </c>
      <c r="B133" s="23" t="s">
        <v>115</v>
      </c>
      <c r="C133" s="47">
        <v>4034.21</v>
      </c>
      <c r="D133" s="19">
        <v>1269.76</v>
      </c>
      <c r="E133" s="29">
        <f t="shared" si="18"/>
        <v>31.474811673165252</v>
      </c>
      <c r="F133" s="35">
        <v>195.4</v>
      </c>
      <c r="G133" s="37">
        <v>550.36</v>
      </c>
      <c r="H133" s="37">
        <v>1849.6</v>
      </c>
      <c r="I133" s="37">
        <f t="shared" si="19"/>
        <v>2595.3599999999997</v>
      </c>
      <c r="J133" s="46">
        <f t="shared" si="20"/>
        <v>48.924234017631477</v>
      </c>
      <c r="K133" s="58">
        <f t="shared" si="21"/>
        <v>48.924234017631477</v>
      </c>
    </row>
    <row r="134" spans="1:11">
      <c r="A134" s="9">
        <v>1121</v>
      </c>
      <c r="B134" s="23" t="s">
        <v>116</v>
      </c>
      <c r="C134" s="47">
        <v>11935.97</v>
      </c>
      <c r="D134" s="19">
        <v>1829.04</v>
      </c>
      <c r="E134" s="29">
        <f t="shared" si="18"/>
        <v>15.323765056380001</v>
      </c>
      <c r="F134" s="35">
        <v>632.38</v>
      </c>
      <c r="G134" s="37">
        <v>708.72</v>
      </c>
      <c r="H134" s="37">
        <v>2499.6999999999998</v>
      </c>
      <c r="I134" s="37">
        <f t="shared" si="19"/>
        <v>3840.7999999999997</v>
      </c>
      <c r="J134" s="46">
        <f t="shared" si="20"/>
        <v>47.62132888981462</v>
      </c>
      <c r="K134" s="58">
        <f t="shared" si="21"/>
        <v>47.62132888981462</v>
      </c>
    </row>
    <row r="135" spans="1:11">
      <c r="A135" s="9">
        <v>1122</v>
      </c>
      <c r="B135" s="23" t="s">
        <v>117</v>
      </c>
      <c r="C135" s="47">
        <v>10562.09</v>
      </c>
      <c r="D135" s="19">
        <v>2121.58</v>
      </c>
      <c r="E135" s="29">
        <f t="shared" si="18"/>
        <v>20.086744195514335</v>
      </c>
      <c r="F135" s="35">
        <v>945.02</v>
      </c>
      <c r="G135" s="37">
        <v>1372.94</v>
      </c>
      <c r="H135" s="37">
        <v>2656.3</v>
      </c>
      <c r="I135" s="37">
        <f t="shared" si="19"/>
        <v>4974.26</v>
      </c>
      <c r="J135" s="46">
        <f t="shared" si="20"/>
        <v>42.651168213965491</v>
      </c>
      <c r="K135" s="58">
        <f t="shared" si="21"/>
        <v>42.651168213965491</v>
      </c>
    </row>
    <row r="136" spans="1:11">
      <c r="A136" s="9">
        <v>1123</v>
      </c>
      <c r="B136" s="23" t="s">
        <v>118</v>
      </c>
      <c r="C136" s="47">
        <v>17668.68</v>
      </c>
      <c r="D136" s="19">
        <v>2460.11</v>
      </c>
      <c r="E136" s="29">
        <f t="shared" si="18"/>
        <v>13.923564182496939</v>
      </c>
      <c r="F136" s="35">
        <v>688.54</v>
      </c>
      <c r="G136" s="37">
        <v>1704.31</v>
      </c>
      <c r="H136" s="37">
        <v>2932.2</v>
      </c>
      <c r="I136" s="37">
        <f t="shared" si="19"/>
        <v>5325.0499999999993</v>
      </c>
      <c r="J136" s="46">
        <f t="shared" si="20"/>
        <v>46.198815034600621</v>
      </c>
      <c r="K136" s="58">
        <f t="shared" si="21"/>
        <v>46.198815034600621</v>
      </c>
    </row>
    <row r="137" spans="1:11">
      <c r="A137" s="9">
        <v>1124</v>
      </c>
      <c r="B137" s="23" t="s">
        <v>119</v>
      </c>
      <c r="C137" s="47">
        <v>14432.72</v>
      </c>
      <c r="D137" s="19">
        <v>2271.91</v>
      </c>
      <c r="E137" s="29">
        <f t="shared" si="18"/>
        <v>15.741384853305545</v>
      </c>
      <c r="F137" s="35">
        <v>800.4</v>
      </c>
      <c r="G137" s="37">
        <v>4239.88</v>
      </c>
      <c r="H137" s="37">
        <v>1352.5</v>
      </c>
      <c r="I137" s="37">
        <f t="shared" si="19"/>
        <v>6392.78</v>
      </c>
      <c r="J137" s="46">
        <f t="shared" si="20"/>
        <v>35.538685829951916</v>
      </c>
      <c r="K137" s="58">
        <f t="shared" si="21"/>
        <v>35.538685829951916</v>
      </c>
    </row>
    <row r="138" spans="1:11">
      <c r="A138" s="7"/>
      <c r="B138" s="23"/>
      <c r="C138" s="47"/>
      <c r="D138" s="19"/>
      <c r="E138" s="29"/>
      <c r="F138" s="35"/>
      <c r="G138" s="37"/>
      <c r="H138" s="37"/>
      <c r="I138" s="37"/>
      <c r="J138" s="46"/>
      <c r="K138" s="58"/>
    </row>
    <row r="139" spans="1:11" s="5" customFormat="1">
      <c r="A139" s="8"/>
      <c r="B139" s="62" t="s">
        <v>120</v>
      </c>
      <c r="C139" s="48"/>
      <c r="D139" s="20"/>
      <c r="E139" s="31"/>
      <c r="F139" s="36"/>
      <c r="G139" s="38"/>
      <c r="H139" s="38"/>
      <c r="I139" s="39"/>
      <c r="J139" s="46"/>
      <c r="K139" s="59"/>
    </row>
    <row r="140" spans="1:11">
      <c r="A140" s="9">
        <v>1126</v>
      </c>
      <c r="B140" s="23" t="s">
        <v>121</v>
      </c>
      <c r="C140" s="47">
        <v>5541.39</v>
      </c>
      <c r="D140" s="19">
        <v>1984.67</v>
      </c>
      <c r="E140" s="29">
        <f t="shared" ref="E140:E166" si="22">D140/C140*100</f>
        <v>35.815382061179598</v>
      </c>
      <c r="F140" s="35">
        <v>791.9</v>
      </c>
      <c r="G140" s="37">
        <v>826.27</v>
      </c>
      <c r="H140" s="37">
        <v>1972.7</v>
      </c>
      <c r="I140" s="37">
        <f t="shared" ref="I140:I166" si="23">F140+G140+H140</f>
        <v>3590.87</v>
      </c>
      <c r="J140" s="44">
        <f t="shared" ref="J140:J166" si="24">D140/I140*100</f>
        <v>55.269892811491374</v>
      </c>
      <c r="K140" s="58">
        <f t="shared" si="21"/>
        <v>0</v>
      </c>
    </row>
    <row r="141" spans="1:11">
      <c r="A141" s="9">
        <v>1127</v>
      </c>
      <c r="B141" s="23" t="s">
        <v>122</v>
      </c>
      <c r="C141" s="47">
        <v>18700.39</v>
      </c>
      <c r="D141" s="19">
        <v>3083</v>
      </c>
      <c r="E141" s="29">
        <f t="shared" si="22"/>
        <v>16.486287184384928</v>
      </c>
      <c r="F141" s="35">
        <v>818.82</v>
      </c>
      <c r="G141" s="37">
        <v>3456.38</v>
      </c>
      <c r="H141" s="37">
        <v>2462.1</v>
      </c>
      <c r="I141" s="37">
        <f t="shared" si="23"/>
        <v>6737.2999999999993</v>
      </c>
      <c r="J141" s="46">
        <f t="shared" si="24"/>
        <v>45.760170988378142</v>
      </c>
      <c r="K141" s="58">
        <f t="shared" si="21"/>
        <v>45.760170988378142</v>
      </c>
    </row>
    <row r="142" spans="1:11">
      <c r="A142" s="9">
        <v>1128</v>
      </c>
      <c r="B142" s="23" t="s">
        <v>123</v>
      </c>
      <c r="C142" s="47">
        <v>14632.81</v>
      </c>
      <c r="D142" s="19">
        <v>2249.13</v>
      </c>
      <c r="E142" s="29">
        <f t="shared" si="22"/>
        <v>15.370458579042579</v>
      </c>
      <c r="F142" s="35">
        <v>582.49</v>
      </c>
      <c r="G142" s="37">
        <v>1775.7</v>
      </c>
      <c r="H142" s="37">
        <v>2677.3</v>
      </c>
      <c r="I142" s="37">
        <f t="shared" si="23"/>
        <v>5035.49</v>
      </c>
      <c r="J142" s="46">
        <f t="shared" si="24"/>
        <v>44.665563827949221</v>
      </c>
      <c r="K142" s="58">
        <f t="shared" si="21"/>
        <v>44.665563827949221</v>
      </c>
    </row>
    <row r="143" spans="1:11">
      <c r="A143" s="9">
        <v>1142</v>
      </c>
      <c r="B143" s="23" t="s">
        <v>120</v>
      </c>
      <c r="C143" s="47">
        <v>30560.33</v>
      </c>
      <c r="D143" s="19">
        <v>4719.53</v>
      </c>
      <c r="E143" s="29">
        <f t="shared" si="22"/>
        <v>15.443321456280085</v>
      </c>
      <c r="F143" s="35">
        <v>4242.8100000000004</v>
      </c>
      <c r="G143" s="37">
        <v>10302.59</v>
      </c>
      <c r="H143" s="37">
        <v>2440.6</v>
      </c>
      <c r="I143" s="37">
        <f t="shared" si="23"/>
        <v>16986</v>
      </c>
      <c r="J143" s="46">
        <f t="shared" si="24"/>
        <v>27.784822795243141</v>
      </c>
      <c r="K143" s="58">
        <f t="shared" si="21"/>
        <v>27.784822795243141</v>
      </c>
    </row>
    <row r="144" spans="1:11">
      <c r="A144" s="9">
        <v>1129</v>
      </c>
      <c r="B144" s="23" t="s">
        <v>124</v>
      </c>
      <c r="C144" s="47">
        <v>10685.19</v>
      </c>
      <c r="D144" s="19">
        <v>2162.4499999999998</v>
      </c>
      <c r="E144" s="29">
        <f t="shared" si="22"/>
        <v>20.237824502886703</v>
      </c>
      <c r="F144" s="35">
        <v>280.97000000000003</v>
      </c>
      <c r="G144" s="37">
        <v>872.03</v>
      </c>
      <c r="H144" s="37">
        <v>2289.4</v>
      </c>
      <c r="I144" s="37">
        <f t="shared" si="23"/>
        <v>3442.4</v>
      </c>
      <c r="J144" s="46">
        <f t="shared" si="24"/>
        <v>62.818092028817098</v>
      </c>
      <c r="K144" s="58">
        <f t="shared" si="21"/>
        <v>0</v>
      </c>
    </row>
    <row r="145" spans="1:11">
      <c r="A145" s="9">
        <v>1130</v>
      </c>
      <c r="B145" s="23" t="s">
        <v>125</v>
      </c>
      <c r="C145" s="47">
        <v>6888.21</v>
      </c>
      <c r="D145" s="19">
        <v>1833.17</v>
      </c>
      <c r="E145" s="29">
        <f t="shared" si="22"/>
        <v>26.613154941559564</v>
      </c>
      <c r="F145" s="35">
        <v>241.78</v>
      </c>
      <c r="G145" s="37">
        <v>636.69000000000005</v>
      </c>
      <c r="H145" s="37">
        <v>2186.8000000000002</v>
      </c>
      <c r="I145" s="37">
        <f t="shared" si="23"/>
        <v>3065.2700000000004</v>
      </c>
      <c r="J145" s="46">
        <f t="shared" si="24"/>
        <v>59.804519667109254</v>
      </c>
      <c r="K145" s="58">
        <f t="shared" si="21"/>
        <v>0</v>
      </c>
    </row>
    <row r="146" spans="1:11">
      <c r="A146" s="9">
        <v>1131</v>
      </c>
      <c r="B146" s="23" t="s">
        <v>126</v>
      </c>
      <c r="C146" s="47">
        <v>13686.5</v>
      </c>
      <c r="D146" s="19">
        <v>2023.25</v>
      </c>
      <c r="E146" s="29">
        <f t="shared" si="22"/>
        <v>14.782815182844407</v>
      </c>
      <c r="F146" s="35">
        <v>529.25</v>
      </c>
      <c r="G146" s="37">
        <v>1292.52</v>
      </c>
      <c r="H146" s="37">
        <v>2460.9</v>
      </c>
      <c r="I146" s="37">
        <f t="shared" si="23"/>
        <v>4282.67</v>
      </c>
      <c r="J146" s="46">
        <f t="shared" si="24"/>
        <v>47.242724748813245</v>
      </c>
      <c r="K146" s="58">
        <f t="shared" si="21"/>
        <v>47.242724748813245</v>
      </c>
    </row>
    <row r="147" spans="1:11">
      <c r="A147" s="9">
        <v>1132</v>
      </c>
      <c r="B147" s="23" t="s">
        <v>127</v>
      </c>
      <c r="C147" s="47">
        <v>1940.3</v>
      </c>
      <c r="D147" s="19">
        <v>1202.77</v>
      </c>
      <c r="E147" s="29">
        <f t="shared" si="22"/>
        <v>61.988867700870998</v>
      </c>
      <c r="F147" s="35">
        <v>159.25</v>
      </c>
      <c r="G147" s="37">
        <v>453.28</v>
      </c>
      <c r="H147" s="37">
        <v>1544</v>
      </c>
      <c r="I147" s="37">
        <f t="shared" si="23"/>
        <v>2156.5299999999997</v>
      </c>
      <c r="J147" s="46">
        <f t="shared" si="24"/>
        <v>55.773395222881206</v>
      </c>
      <c r="K147" s="58">
        <f t="shared" si="21"/>
        <v>0</v>
      </c>
    </row>
    <row r="148" spans="1:11">
      <c r="A148" s="9">
        <v>1133</v>
      </c>
      <c r="B148" s="23" t="s">
        <v>128</v>
      </c>
      <c r="C148" s="47">
        <v>15789.41</v>
      </c>
      <c r="D148" s="19">
        <v>8455</v>
      </c>
      <c r="E148" s="29">
        <f t="shared" si="22"/>
        <v>53.54854931248223</v>
      </c>
      <c r="F148" s="35">
        <v>889.01</v>
      </c>
      <c r="G148" s="37">
        <v>1851.61</v>
      </c>
      <c r="H148" s="37">
        <v>2697.5</v>
      </c>
      <c r="I148" s="37">
        <f t="shared" si="23"/>
        <v>5438.12</v>
      </c>
      <c r="J148" s="46">
        <f t="shared" si="24"/>
        <v>155.47652497554304</v>
      </c>
      <c r="K148" s="58">
        <f t="shared" si="21"/>
        <v>0</v>
      </c>
    </row>
    <row r="149" spans="1:11">
      <c r="A149" s="9">
        <v>1134</v>
      </c>
      <c r="B149" s="23" t="s">
        <v>129</v>
      </c>
      <c r="C149" s="47">
        <v>25309.15</v>
      </c>
      <c r="D149" s="19">
        <v>2223.77</v>
      </c>
      <c r="E149" s="29">
        <f t="shared" si="22"/>
        <v>8.7864270431839859</v>
      </c>
      <c r="F149" s="35">
        <v>593.48</v>
      </c>
      <c r="G149" s="37">
        <v>998.86</v>
      </c>
      <c r="H149" s="37">
        <v>2649.3</v>
      </c>
      <c r="I149" s="37">
        <f t="shared" si="23"/>
        <v>4241.6400000000003</v>
      </c>
      <c r="J149" s="46">
        <f t="shared" si="24"/>
        <v>52.427127243236107</v>
      </c>
      <c r="K149" s="58">
        <f t="shared" si="21"/>
        <v>0</v>
      </c>
    </row>
    <row r="150" spans="1:11">
      <c r="A150" s="9">
        <v>1135</v>
      </c>
      <c r="B150" s="23" t="s">
        <v>130</v>
      </c>
      <c r="C150" s="47">
        <v>14727.74</v>
      </c>
      <c r="D150" s="19">
        <v>2532.0500000000002</v>
      </c>
      <c r="E150" s="29">
        <f t="shared" si="22"/>
        <v>17.192386611930957</v>
      </c>
      <c r="F150" s="35">
        <v>1125.6500000000001</v>
      </c>
      <c r="G150" s="37">
        <v>2042.52</v>
      </c>
      <c r="H150" s="37">
        <v>2728</v>
      </c>
      <c r="I150" s="37">
        <f t="shared" si="23"/>
        <v>5896.17</v>
      </c>
      <c r="J150" s="46">
        <f t="shared" si="24"/>
        <v>42.943978887990006</v>
      </c>
      <c r="K150" s="58">
        <f t="shared" si="21"/>
        <v>42.943978887990006</v>
      </c>
    </row>
    <row r="151" spans="1:11">
      <c r="A151" s="9">
        <v>1136</v>
      </c>
      <c r="B151" s="23" t="s">
        <v>131</v>
      </c>
      <c r="C151" s="47">
        <v>6165.38</v>
      </c>
      <c r="D151" s="19">
        <v>1838.12</v>
      </c>
      <c r="E151" s="29">
        <f t="shared" si="22"/>
        <v>29.813571912842352</v>
      </c>
      <c r="F151" s="35">
        <v>225.76</v>
      </c>
      <c r="G151" s="37">
        <v>1118.02</v>
      </c>
      <c r="H151" s="37">
        <v>1739</v>
      </c>
      <c r="I151" s="37">
        <f t="shared" si="23"/>
        <v>3082.7799999999997</v>
      </c>
      <c r="J151" s="46">
        <f t="shared" si="24"/>
        <v>59.625403045303273</v>
      </c>
      <c r="K151" s="58">
        <f t="shared" si="21"/>
        <v>0</v>
      </c>
    </row>
    <row r="152" spans="1:11">
      <c r="A152" s="9">
        <v>1137</v>
      </c>
      <c r="B152" s="23" t="s">
        <v>132</v>
      </c>
      <c r="C152" s="47">
        <v>9218.7900000000009</v>
      </c>
      <c r="D152" s="19">
        <v>2165.83</v>
      </c>
      <c r="E152" s="29">
        <f t="shared" si="22"/>
        <v>23.493647214005307</v>
      </c>
      <c r="F152" s="35">
        <v>242.06</v>
      </c>
      <c r="G152" s="37">
        <v>1502.19</v>
      </c>
      <c r="H152" s="37">
        <v>2213.1999999999998</v>
      </c>
      <c r="I152" s="37">
        <f t="shared" si="23"/>
        <v>3957.45</v>
      </c>
      <c r="J152" s="46">
        <f t="shared" si="24"/>
        <v>54.727918230173465</v>
      </c>
      <c r="K152" s="58">
        <f t="shared" si="21"/>
        <v>0</v>
      </c>
    </row>
    <row r="153" spans="1:11">
      <c r="A153" s="9">
        <v>1138</v>
      </c>
      <c r="B153" s="23" t="s">
        <v>133</v>
      </c>
      <c r="C153" s="47">
        <v>15551.02</v>
      </c>
      <c r="D153" s="19">
        <v>3386.25</v>
      </c>
      <c r="E153" s="29">
        <f t="shared" si="22"/>
        <v>21.775098996721759</v>
      </c>
      <c r="F153" s="35">
        <v>1607.1</v>
      </c>
      <c r="G153" s="37">
        <v>2050.3000000000002</v>
      </c>
      <c r="H153" s="37">
        <v>3525.8</v>
      </c>
      <c r="I153" s="37">
        <f t="shared" si="23"/>
        <v>7183.2000000000007</v>
      </c>
      <c r="J153" s="46">
        <f t="shared" si="24"/>
        <v>47.141246241229531</v>
      </c>
      <c r="K153" s="58">
        <f t="shared" si="21"/>
        <v>47.141246241229531</v>
      </c>
    </row>
    <row r="154" spans="1:11">
      <c r="A154" s="9">
        <v>1139</v>
      </c>
      <c r="B154" s="23" t="s">
        <v>134</v>
      </c>
      <c r="C154" s="47">
        <v>8360.4599999999991</v>
      </c>
      <c r="D154" s="19">
        <v>1894.04</v>
      </c>
      <c r="E154" s="29">
        <f t="shared" si="22"/>
        <v>22.654734308877742</v>
      </c>
      <c r="F154" s="35">
        <v>143.30000000000001</v>
      </c>
      <c r="G154" s="37">
        <v>462.44</v>
      </c>
      <c r="H154" s="37">
        <v>1952.5</v>
      </c>
      <c r="I154" s="37">
        <f t="shared" si="23"/>
        <v>2558.2399999999998</v>
      </c>
      <c r="J154" s="46">
        <f t="shared" si="24"/>
        <v>74.036837826005382</v>
      </c>
      <c r="K154" s="58">
        <f t="shared" si="21"/>
        <v>0</v>
      </c>
    </row>
    <row r="155" spans="1:11">
      <c r="A155" s="9">
        <v>1140</v>
      </c>
      <c r="B155" s="23" t="s">
        <v>135</v>
      </c>
      <c r="C155" s="47">
        <v>10197.02</v>
      </c>
      <c r="D155" s="19">
        <v>2149.5500000000002</v>
      </c>
      <c r="E155" s="29">
        <f t="shared" si="22"/>
        <v>21.080178326609147</v>
      </c>
      <c r="F155" s="35">
        <v>407.13</v>
      </c>
      <c r="G155" s="37">
        <v>1398.64</v>
      </c>
      <c r="H155" s="37">
        <v>2487.6</v>
      </c>
      <c r="I155" s="37">
        <f t="shared" si="23"/>
        <v>4293.37</v>
      </c>
      <c r="J155" s="46">
        <f t="shared" si="24"/>
        <v>50.066730796553763</v>
      </c>
      <c r="K155" s="58">
        <f t="shared" si="21"/>
        <v>0</v>
      </c>
    </row>
    <row r="156" spans="1:11">
      <c r="A156" s="9">
        <v>1141</v>
      </c>
      <c r="B156" s="23" t="s">
        <v>136</v>
      </c>
      <c r="C156" s="47">
        <v>3876.81</v>
      </c>
      <c r="D156" s="19">
        <v>1801.93</v>
      </c>
      <c r="E156" s="29">
        <f t="shared" si="22"/>
        <v>46.479708832777469</v>
      </c>
      <c r="F156" s="35">
        <v>218.38</v>
      </c>
      <c r="G156" s="37">
        <v>1078.56</v>
      </c>
      <c r="H156" s="37">
        <v>1831.6</v>
      </c>
      <c r="I156" s="37">
        <f t="shared" si="23"/>
        <v>3128.54</v>
      </c>
      <c r="J156" s="46">
        <f t="shared" si="24"/>
        <v>57.596514668183886</v>
      </c>
      <c r="K156" s="58">
        <f t="shared" si="21"/>
        <v>0</v>
      </c>
    </row>
    <row r="157" spans="1:11">
      <c r="A157" s="9">
        <v>1143</v>
      </c>
      <c r="B157" s="23" t="s">
        <v>137</v>
      </c>
      <c r="C157" s="47">
        <v>14004.12</v>
      </c>
      <c r="D157" s="19">
        <v>1796.99</v>
      </c>
      <c r="E157" s="29">
        <f t="shared" si="22"/>
        <v>12.83186662210835</v>
      </c>
      <c r="F157" s="35">
        <v>681.34</v>
      </c>
      <c r="G157" s="37">
        <v>2889.33</v>
      </c>
      <c r="H157" s="37">
        <v>2108.8000000000002</v>
      </c>
      <c r="I157" s="37">
        <f t="shared" si="23"/>
        <v>5679.47</v>
      </c>
      <c r="J157" s="46">
        <f t="shared" si="24"/>
        <v>31.640100220619178</v>
      </c>
      <c r="K157" s="58">
        <f t="shared" si="21"/>
        <v>31.640100220619178</v>
      </c>
    </row>
    <row r="158" spans="1:11">
      <c r="A158" s="9">
        <v>1144</v>
      </c>
      <c r="B158" s="23" t="s">
        <v>138</v>
      </c>
      <c r="C158" s="47">
        <v>10586.28</v>
      </c>
      <c r="D158" s="19">
        <v>2073.4899999999998</v>
      </c>
      <c r="E158" s="29">
        <f t="shared" si="22"/>
        <v>19.586578099200093</v>
      </c>
      <c r="F158" s="35">
        <v>319.87</v>
      </c>
      <c r="G158" s="37">
        <v>823.02</v>
      </c>
      <c r="H158" s="37">
        <v>2059.1999999999998</v>
      </c>
      <c r="I158" s="37">
        <f t="shared" si="23"/>
        <v>3202.0899999999997</v>
      </c>
      <c r="J158" s="46">
        <f t="shared" si="24"/>
        <v>64.754269867492795</v>
      </c>
      <c r="K158" s="58">
        <f t="shared" si="21"/>
        <v>0</v>
      </c>
    </row>
    <row r="159" spans="1:11">
      <c r="A159" s="9">
        <v>1145</v>
      </c>
      <c r="B159" s="23" t="s">
        <v>139</v>
      </c>
      <c r="C159" s="47">
        <v>6489.18</v>
      </c>
      <c r="D159" s="19">
        <v>1704.96</v>
      </c>
      <c r="E159" s="29">
        <f t="shared" si="22"/>
        <v>26.273889767274138</v>
      </c>
      <c r="F159" s="35">
        <v>215.58</v>
      </c>
      <c r="G159" s="37">
        <v>805.66</v>
      </c>
      <c r="H159" s="37">
        <v>2154.5</v>
      </c>
      <c r="I159" s="37">
        <f t="shared" si="23"/>
        <v>3175.74</v>
      </c>
      <c r="J159" s="46">
        <f t="shared" si="24"/>
        <v>53.687014680043077</v>
      </c>
      <c r="K159" s="58">
        <f t="shared" si="21"/>
        <v>0</v>
      </c>
    </row>
    <row r="160" spans="1:11">
      <c r="A160" s="9">
        <v>1146</v>
      </c>
      <c r="B160" s="23" t="s">
        <v>140</v>
      </c>
      <c r="C160" s="47">
        <v>9008.18</v>
      </c>
      <c r="D160" s="19">
        <v>1385.18</v>
      </c>
      <c r="E160" s="29">
        <f t="shared" si="22"/>
        <v>15.376912983532746</v>
      </c>
      <c r="F160" s="35">
        <v>424.79</v>
      </c>
      <c r="G160" s="37">
        <v>604.6</v>
      </c>
      <c r="H160" s="37">
        <v>2682.5</v>
      </c>
      <c r="I160" s="37">
        <f t="shared" si="23"/>
        <v>3711.8900000000003</v>
      </c>
      <c r="J160" s="46">
        <f t="shared" si="24"/>
        <v>37.317377400731161</v>
      </c>
      <c r="K160" s="58">
        <f t="shared" si="21"/>
        <v>37.317377400731161</v>
      </c>
    </row>
    <row r="161" spans="1:11">
      <c r="A161" s="9">
        <v>1147</v>
      </c>
      <c r="B161" s="23" t="s">
        <v>141</v>
      </c>
      <c r="C161" s="47">
        <v>2660.42</v>
      </c>
      <c r="D161" s="19">
        <v>1521.64</v>
      </c>
      <c r="E161" s="29">
        <f t="shared" si="22"/>
        <v>57.195480412867141</v>
      </c>
      <c r="F161" s="35">
        <v>204.01</v>
      </c>
      <c r="G161" s="37">
        <v>280.22000000000003</v>
      </c>
      <c r="H161" s="37">
        <v>1781.8</v>
      </c>
      <c r="I161" s="37">
        <f t="shared" si="23"/>
        <v>2266.0299999999997</v>
      </c>
      <c r="J161" s="46">
        <f t="shared" si="24"/>
        <v>67.150037731186274</v>
      </c>
      <c r="K161" s="58">
        <f t="shared" si="21"/>
        <v>0</v>
      </c>
    </row>
    <row r="162" spans="1:11">
      <c r="A162" s="9">
        <v>1148</v>
      </c>
      <c r="B162" s="23" t="s">
        <v>142</v>
      </c>
      <c r="C162" s="47">
        <v>3877.28</v>
      </c>
      <c r="D162" s="19">
        <v>1828.68</v>
      </c>
      <c r="E162" s="29">
        <f t="shared" si="22"/>
        <v>47.163991251599057</v>
      </c>
      <c r="F162" s="35">
        <v>154.54</v>
      </c>
      <c r="G162" s="37">
        <v>649.34</v>
      </c>
      <c r="H162" s="37">
        <v>1896.4</v>
      </c>
      <c r="I162" s="37">
        <f t="shared" si="23"/>
        <v>2700.28</v>
      </c>
      <c r="J162" s="46">
        <f t="shared" si="24"/>
        <v>67.721865880575351</v>
      </c>
      <c r="K162" s="58">
        <f t="shared" si="21"/>
        <v>0</v>
      </c>
    </row>
    <row r="163" spans="1:11">
      <c r="A163" s="9">
        <v>1149</v>
      </c>
      <c r="B163" s="23" t="s">
        <v>143</v>
      </c>
      <c r="C163" s="47">
        <v>10049.93</v>
      </c>
      <c r="D163" s="19">
        <v>2009.6</v>
      </c>
      <c r="E163" s="29">
        <f t="shared" si="22"/>
        <v>19.996159177228098</v>
      </c>
      <c r="F163" s="35">
        <v>241.72</v>
      </c>
      <c r="G163" s="37">
        <v>1222.3599999999999</v>
      </c>
      <c r="H163" s="37">
        <v>2324</v>
      </c>
      <c r="I163" s="37">
        <f t="shared" si="23"/>
        <v>3788.08</v>
      </c>
      <c r="J163" s="46">
        <f t="shared" si="24"/>
        <v>53.050621950961961</v>
      </c>
      <c r="K163" s="58">
        <f t="shared" si="21"/>
        <v>0</v>
      </c>
    </row>
    <row r="164" spans="1:11">
      <c r="A164" s="9">
        <v>1150</v>
      </c>
      <c r="B164" s="23" t="s">
        <v>144</v>
      </c>
      <c r="C164" s="47">
        <v>12150.03</v>
      </c>
      <c r="D164" s="19">
        <v>1974.73</v>
      </c>
      <c r="E164" s="29">
        <f t="shared" si="22"/>
        <v>16.252881680127537</v>
      </c>
      <c r="F164" s="35">
        <v>600.77</v>
      </c>
      <c r="G164" s="37">
        <v>1311.63</v>
      </c>
      <c r="H164" s="37">
        <v>2623.1</v>
      </c>
      <c r="I164" s="37">
        <f t="shared" si="23"/>
        <v>4535.5</v>
      </c>
      <c r="J164" s="46">
        <f t="shared" si="24"/>
        <v>43.539411310770589</v>
      </c>
      <c r="K164" s="58">
        <f t="shared" si="21"/>
        <v>43.539411310770589</v>
      </c>
    </row>
    <row r="165" spans="1:11">
      <c r="A165" s="9">
        <v>1151</v>
      </c>
      <c r="B165" s="23" t="s">
        <v>145</v>
      </c>
      <c r="C165" s="47">
        <v>6285.41</v>
      </c>
      <c r="D165" s="19">
        <v>1688.33</v>
      </c>
      <c r="E165" s="29">
        <f t="shared" si="22"/>
        <v>26.861095775772782</v>
      </c>
      <c r="F165" s="35">
        <v>277.20999999999998</v>
      </c>
      <c r="G165" s="37">
        <v>275.33</v>
      </c>
      <c r="H165" s="37">
        <v>2351</v>
      </c>
      <c r="I165" s="37">
        <f t="shared" si="23"/>
        <v>2903.54</v>
      </c>
      <c r="J165" s="46">
        <f t="shared" si="24"/>
        <v>58.14729605929314</v>
      </c>
      <c r="K165" s="58">
        <f t="shared" si="21"/>
        <v>0</v>
      </c>
    </row>
    <row r="166" spans="1:11">
      <c r="A166" s="9">
        <v>1152</v>
      </c>
      <c r="B166" s="23" t="s">
        <v>146</v>
      </c>
      <c r="C166" s="47">
        <v>6641.36</v>
      </c>
      <c r="D166" s="19">
        <v>2399.56</v>
      </c>
      <c r="E166" s="29">
        <f t="shared" si="22"/>
        <v>36.130551573774042</v>
      </c>
      <c r="F166" s="35">
        <v>765.51</v>
      </c>
      <c r="G166" s="37">
        <v>793.82</v>
      </c>
      <c r="H166" s="37">
        <v>2143</v>
      </c>
      <c r="I166" s="37">
        <f t="shared" si="23"/>
        <v>3702.33</v>
      </c>
      <c r="J166" s="46">
        <f t="shared" si="24"/>
        <v>64.812158829709944</v>
      </c>
      <c r="K166" s="58">
        <f t="shared" si="21"/>
        <v>0</v>
      </c>
    </row>
    <row r="167" spans="1:11">
      <c r="A167" s="7"/>
      <c r="B167" s="23"/>
      <c r="C167" s="47"/>
      <c r="D167" s="19"/>
      <c r="E167" s="29"/>
      <c r="F167" s="35"/>
      <c r="G167" s="37"/>
      <c r="H167" s="37"/>
      <c r="I167" s="37"/>
      <c r="J167" s="46"/>
      <c r="K167" s="58"/>
    </row>
    <row r="168" spans="1:11" s="5" customFormat="1">
      <c r="A168" s="8"/>
      <c r="B168" s="62" t="s">
        <v>147</v>
      </c>
      <c r="C168" s="48"/>
      <c r="D168" s="20"/>
      <c r="E168" s="31"/>
      <c r="F168" s="36"/>
      <c r="G168" s="38"/>
      <c r="H168" s="38"/>
      <c r="I168" s="39"/>
      <c r="J168" s="46"/>
      <c r="K168" s="59"/>
    </row>
    <row r="169" spans="1:11">
      <c r="A169" s="9">
        <v>1154</v>
      </c>
      <c r="B169" s="23" t="s">
        <v>148</v>
      </c>
      <c r="C169" s="47">
        <v>9231.91</v>
      </c>
      <c r="D169" s="19">
        <v>1927.21</v>
      </c>
      <c r="E169" s="29">
        <f t="shared" ref="E169:E196" si="25">D169/C169*100</f>
        <v>20.87552846594042</v>
      </c>
      <c r="F169" s="35">
        <v>155.76</v>
      </c>
      <c r="G169" s="37">
        <v>693.38</v>
      </c>
      <c r="H169" s="37">
        <v>2366.9</v>
      </c>
      <c r="I169" s="37">
        <f t="shared" ref="I169:I196" si="26">F169+G169+H169</f>
        <v>3216.04</v>
      </c>
      <c r="J169" s="46">
        <f t="shared" ref="J169:J196" si="27">D169/I169*100</f>
        <v>59.924938744542978</v>
      </c>
      <c r="K169" s="58">
        <f t="shared" si="21"/>
        <v>0</v>
      </c>
    </row>
    <row r="170" spans="1:11">
      <c r="A170" s="9">
        <v>1155</v>
      </c>
      <c r="B170" s="23" t="s">
        <v>149</v>
      </c>
      <c r="C170" s="47">
        <v>11285.78</v>
      </c>
      <c r="D170" s="19">
        <v>2998.24</v>
      </c>
      <c r="E170" s="29">
        <f t="shared" si="25"/>
        <v>26.566528853123128</v>
      </c>
      <c r="F170" s="35">
        <v>1009.66</v>
      </c>
      <c r="G170" s="37">
        <v>1684.44</v>
      </c>
      <c r="H170" s="37">
        <v>3085.4</v>
      </c>
      <c r="I170" s="37">
        <f t="shared" si="26"/>
        <v>5779.5</v>
      </c>
      <c r="J170" s="46">
        <f t="shared" si="27"/>
        <v>51.877152002768398</v>
      </c>
      <c r="K170" s="58">
        <f t="shared" si="21"/>
        <v>0</v>
      </c>
    </row>
    <row r="171" spans="1:11">
      <c r="A171" s="9">
        <v>1156</v>
      </c>
      <c r="B171" s="23" t="s">
        <v>150</v>
      </c>
      <c r="C171" s="47">
        <v>2817.66</v>
      </c>
      <c r="D171" s="19">
        <v>1477.01</v>
      </c>
      <c r="E171" s="29">
        <f t="shared" si="25"/>
        <v>52.419738364458453</v>
      </c>
      <c r="F171" s="35">
        <v>62.63</v>
      </c>
      <c r="G171" s="37">
        <v>507.98</v>
      </c>
      <c r="H171" s="37">
        <v>2053.3000000000002</v>
      </c>
      <c r="I171" s="37">
        <f t="shared" si="26"/>
        <v>2623.9100000000003</v>
      </c>
      <c r="J171" s="46">
        <f t="shared" si="27"/>
        <v>56.290421546470718</v>
      </c>
      <c r="K171" s="58">
        <f t="shared" si="21"/>
        <v>0</v>
      </c>
    </row>
    <row r="172" spans="1:11">
      <c r="A172" s="9">
        <v>1157</v>
      </c>
      <c r="B172" s="23" t="s">
        <v>151</v>
      </c>
      <c r="C172" s="47">
        <v>4242.59</v>
      </c>
      <c r="D172" s="19">
        <v>1743.94</v>
      </c>
      <c r="E172" s="29">
        <f t="shared" si="25"/>
        <v>41.105551090253826</v>
      </c>
      <c r="F172" s="35">
        <v>139.49</v>
      </c>
      <c r="G172" s="37">
        <v>426.67</v>
      </c>
      <c r="H172" s="37">
        <v>2041.1</v>
      </c>
      <c r="I172" s="37">
        <f t="shared" si="26"/>
        <v>2607.2600000000002</v>
      </c>
      <c r="J172" s="46">
        <f t="shared" si="27"/>
        <v>66.887843943450207</v>
      </c>
      <c r="K172" s="58">
        <f t="shared" si="21"/>
        <v>0</v>
      </c>
    </row>
    <row r="173" spans="1:11">
      <c r="A173" s="9">
        <v>1167</v>
      </c>
      <c r="B173" s="23" t="s">
        <v>147</v>
      </c>
      <c r="C173" s="47">
        <v>75013.61</v>
      </c>
      <c r="D173" s="19">
        <v>10819.21</v>
      </c>
      <c r="E173" s="29">
        <f t="shared" si="25"/>
        <v>14.422996040318548</v>
      </c>
      <c r="F173" s="35">
        <v>8152.65</v>
      </c>
      <c r="G173" s="37">
        <v>22367.74</v>
      </c>
      <c r="H173" s="37">
        <v>6865.9</v>
      </c>
      <c r="I173" s="37">
        <f t="shared" si="26"/>
        <v>37386.29</v>
      </c>
      <c r="J173" s="46">
        <f t="shared" si="27"/>
        <v>28.938977363092189</v>
      </c>
      <c r="K173" s="58">
        <f t="shared" si="21"/>
        <v>28.938977363092189</v>
      </c>
    </row>
    <row r="174" spans="1:11">
      <c r="A174" s="9">
        <v>1158</v>
      </c>
      <c r="B174" s="23" t="s">
        <v>152</v>
      </c>
      <c r="C174" s="47">
        <v>4548.72</v>
      </c>
      <c r="D174" s="19">
        <v>1665.08</v>
      </c>
      <c r="E174" s="29">
        <f t="shared" si="25"/>
        <v>36.605462635642553</v>
      </c>
      <c r="F174" s="35">
        <v>255.44</v>
      </c>
      <c r="G174" s="37">
        <v>542.33000000000004</v>
      </c>
      <c r="H174" s="37">
        <v>2363.1999999999998</v>
      </c>
      <c r="I174" s="37">
        <f t="shared" si="26"/>
        <v>3160.97</v>
      </c>
      <c r="J174" s="46">
        <f t="shared" si="27"/>
        <v>52.676235459368485</v>
      </c>
      <c r="K174" s="58">
        <f t="shared" si="21"/>
        <v>0</v>
      </c>
    </row>
    <row r="175" spans="1:11">
      <c r="A175" s="9">
        <v>1159</v>
      </c>
      <c r="B175" s="23" t="s">
        <v>153</v>
      </c>
      <c r="C175" s="47">
        <v>4558.66</v>
      </c>
      <c r="D175" s="19">
        <v>1595.5</v>
      </c>
      <c r="E175" s="29">
        <f t="shared" si="25"/>
        <v>34.999319975606866</v>
      </c>
      <c r="F175" s="35">
        <v>89.6</v>
      </c>
      <c r="G175" s="37">
        <v>288.14</v>
      </c>
      <c r="H175" s="37">
        <v>1962.9</v>
      </c>
      <c r="I175" s="37">
        <f t="shared" si="26"/>
        <v>2340.6400000000003</v>
      </c>
      <c r="J175" s="46">
        <f t="shared" si="27"/>
        <v>68.16511723289355</v>
      </c>
      <c r="K175" s="58">
        <f t="shared" si="21"/>
        <v>0</v>
      </c>
    </row>
    <row r="176" spans="1:11">
      <c r="A176" s="9">
        <v>1160</v>
      </c>
      <c r="B176" s="23" t="s">
        <v>154</v>
      </c>
      <c r="C176" s="47">
        <v>11842.48</v>
      </c>
      <c r="D176" s="19">
        <v>3179.41</v>
      </c>
      <c r="E176" s="29">
        <f t="shared" si="25"/>
        <v>26.847501536840255</v>
      </c>
      <c r="F176" s="35">
        <v>2713.5</v>
      </c>
      <c r="G176" s="37">
        <v>4175.7299999999996</v>
      </c>
      <c r="H176" s="37">
        <v>1932.4</v>
      </c>
      <c r="I176" s="37">
        <f t="shared" si="26"/>
        <v>8821.6299999999992</v>
      </c>
      <c r="J176" s="46">
        <f t="shared" si="27"/>
        <v>36.041071774717373</v>
      </c>
      <c r="K176" s="58">
        <f t="shared" si="21"/>
        <v>36.041071774717373</v>
      </c>
    </row>
    <row r="177" spans="1:11">
      <c r="A177" s="9">
        <v>1161</v>
      </c>
      <c r="B177" s="23" t="s">
        <v>155</v>
      </c>
      <c r="C177" s="47">
        <v>3826.25</v>
      </c>
      <c r="D177" s="19">
        <v>1949.54</v>
      </c>
      <c r="E177" s="29">
        <f t="shared" si="25"/>
        <v>50.951715125775884</v>
      </c>
      <c r="F177" s="35">
        <v>145.94999999999999</v>
      </c>
      <c r="G177" s="37">
        <v>427.05</v>
      </c>
      <c r="H177" s="37">
        <v>2118.1</v>
      </c>
      <c r="I177" s="37">
        <f t="shared" si="26"/>
        <v>2691.1</v>
      </c>
      <c r="J177" s="46">
        <f t="shared" si="27"/>
        <v>72.443982014789484</v>
      </c>
      <c r="K177" s="58">
        <f t="shared" si="21"/>
        <v>0</v>
      </c>
    </row>
    <row r="178" spans="1:11">
      <c r="A178" s="9">
        <v>1162</v>
      </c>
      <c r="B178" s="23" t="s">
        <v>156</v>
      </c>
      <c r="C178" s="47">
        <v>6995.37</v>
      </c>
      <c r="D178" s="19">
        <v>2032.24</v>
      </c>
      <c r="E178" s="29">
        <f t="shared" si="25"/>
        <v>29.051215303836681</v>
      </c>
      <c r="F178" s="35">
        <v>230.64</v>
      </c>
      <c r="G178" s="37">
        <v>720.79</v>
      </c>
      <c r="H178" s="37">
        <v>2418.1</v>
      </c>
      <c r="I178" s="37">
        <f t="shared" si="26"/>
        <v>3369.5299999999997</v>
      </c>
      <c r="J178" s="46">
        <f t="shared" si="27"/>
        <v>60.312269070167055</v>
      </c>
      <c r="K178" s="58">
        <f t="shared" si="21"/>
        <v>0</v>
      </c>
    </row>
    <row r="179" spans="1:11">
      <c r="A179" s="9">
        <v>1163</v>
      </c>
      <c r="B179" s="23" t="s">
        <v>157</v>
      </c>
      <c r="C179" s="47">
        <v>10376.58</v>
      </c>
      <c r="D179" s="19">
        <v>2252.86</v>
      </c>
      <c r="E179" s="29">
        <f t="shared" si="25"/>
        <v>21.711006902081419</v>
      </c>
      <c r="F179" s="35">
        <v>446</v>
      </c>
      <c r="G179" s="37">
        <v>1234.0899999999999</v>
      </c>
      <c r="H179" s="37">
        <v>2556.1</v>
      </c>
      <c r="I179" s="37">
        <f t="shared" si="26"/>
        <v>4236.1899999999996</v>
      </c>
      <c r="J179" s="46">
        <f t="shared" si="27"/>
        <v>53.181278460125739</v>
      </c>
      <c r="K179" s="58">
        <f t="shared" si="21"/>
        <v>0</v>
      </c>
    </row>
    <row r="180" spans="1:11">
      <c r="A180" s="9">
        <v>1164</v>
      </c>
      <c r="B180" s="23" t="s">
        <v>158</v>
      </c>
      <c r="C180" s="47">
        <v>5169.45</v>
      </c>
      <c r="D180" s="19">
        <v>2049.2399999999998</v>
      </c>
      <c r="E180" s="29">
        <f t="shared" si="25"/>
        <v>39.641354496126283</v>
      </c>
      <c r="F180" s="35">
        <v>208.24</v>
      </c>
      <c r="G180" s="37">
        <v>734.35</v>
      </c>
      <c r="H180" s="37">
        <v>2322.4</v>
      </c>
      <c r="I180" s="37">
        <f t="shared" si="26"/>
        <v>3264.9900000000002</v>
      </c>
      <c r="J180" s="46">
        <f t="shared" si="27"/>
        <v>62.764051344720798</v>
      </c>
      <c r="K180" s="58">
        <f t="shared" si="21"/>
        <v>0</v>
      </c>
    </row>
    <row r="181" spans="1:11">
      <c r="A181" s="9">
        <v>1165</v>
      </c>
      <c r="B181" s="23" t="s">
        <v>159</v>
      </c>
      <c r="C181" s="47">
        <v>10559.46</v>
      </c>
      <c r="D181" s="19">
        <v>1994.81</v>
      </c>
      <c r="E181" s="29">
        <f t="shared" si="25"/>
        <v>18.891212240019851</v>
      </c>
      <c r="F181" s="35">
        <v>458.75</v>
      </c>
      <c r="G181" s="37">
        <v>1057.5999999999999</v>
      </c>
      <c r="H181" s="37">
        <v>2035.8</v>
      </c>
      <c r="I181" s="37">
        <f t="shared" si="26"/>
        <v>3552.1499999999996</v>
      </c>
      <c r="J181" s="46">
        <f t="shared" si="27"/>
        <v>56.157819911884353</v>
      </c>
      <c r="K181" s="58">
        <f t="shared" si="21"/>
        <v>0</v>
      </c>
    </row>
    <row r="182" spans="1:11">
      <c r="A182" s="9">
        <v>1166</v>
      </c>
      <c r="B182" s="23" t="s">
        <v>160</v>
      </c>
      <c r="C182" s="47">
        <v>12142.64</v>
      </c>
      <c r="D182" s="19">
        <v>2309.44</v>
      </c>
      <c r="E182" s="29">
        <f t="shared" si="25"/>
        <v>19.0192577561387</v>
      </c>
      <c r="F182" s="35">
        <v>597.66</v>
      </c>
      <c r="G182" s="37">
        <v>1258.3699999999999</v>
      </c>
      <c r="H182" s="37">
        <v>2275</v>
      </c>
      <c r="I182" s="37">
        <f t="shared" si="26"/>
        <v>4131.03</v>
      </c>
      <c r="J182" s="46">
        <f t="shared" si="27"/>
        <v>55.904701732981856</v>
      </c>
      <c r="K182" s="58">
        <f t="shared" si="21"/>
        <v>0</v>
      </c>
    </row>
    <row r="183" spans="1:11">
      <c r="A183" s="9">
        <v>1168</v>
      </c>
      <c r="B183" s="23" t="s">
        <v>161</v>
      </c>
      <c r="C183" s="47">
        <v>4456.92</v>
      </c>
      <c r="D183" s="19">
        <v>1258.54</v>
      </c>
      <c r="E183" s="29">
        <f t="shared" si="25"/>
        <v>28.237886253287019</v>
      </c>
      <c r="F183" s="35">
        <v>130.44</v>
      </c>
      <c r="G183" s="37">
        <v>431.05</v>
      </c>
      <c r="H183" s="37">
        <v>1735.5</v>
      </c>
      <c r="I183" s="37">
        <f t="shared" si="26"/>
        <v>2296.9899999999998</v>
      </c>
      <c r="J183" s="46">
        <f t="shared" si="27"/>
        <v>54.790834962276726</v>
      </c>
      <c r="K183" s="58">
        <f t="shared" si="21"/>
        <v>0</v>
      </c>
    </row>
    <row r="184" spans="1:11">
      <c r="A184" s="9">
        <v>1169</v>
      </c>
      <c r="B184" s="23" t="s">
        <v>162</v>
      </c>
      <c r="C184" s="47">
        <v>6402.37</v>
      </c>
      <c r="D184" s="19">
        <v>1160.93</v>
      </c>
      <c r="E184" s="29">
        <f t="shared" si="25"/>
        <v>18.132816441411542</v>
      </c>
      <c r="F184" s="35">
        <v>270.85000000000002</v>
      </c>
      <c r="G184" s="37">
        <v>696.37</v>
      </c>
      <c r="H184" s="37">
        <v>1849.5</v>
      </c>
      <c r="I184" s="37">
        <f t="shared" si="26"/>
        <v>2816.7200000000003</v>
      </c>
      <c r="J184" s="46">
        <f t="shared" si="27"/>
        <v>41.215669289102216</v>
      </c>
      <c r="K184" s="58">
        <f t="shared" si="21"/>
        <v>41.215669289102216</v>
      </c>
    </row>
    <row r="185" spans="1:11">
      <c r="A185" s="9">
        <v>1171</v>
      </c>
      <c r="B185" s="23" t="s">
        <v>163</v>
      </c>
      <c r="C185" s="47">
        <v>12589.4</v>
      </c>
      <c r="D185" s="19">
        <v>3102.34</v>
      </c>
      <c r="E185" s="29">
        <f t="shared" si="25"/>
        <v>24.642477004464077</v>
      </c>
      <c r="F185" s="35">
        <v>764.84</v>
      </c>
      <c r="G185" s="37">
        <v>2513.5100000000002</v>
      </c>
      <c r="H185" s="37">
        <v>2694.7</v>
      </c>
      <c r="I185" s="37">
        <f t="shared" si="26"/>
        <v>5973.05</v>
      </c>
      <c r="J185" s="46">
        <f t="shared" si="27"/>
        <v>51.938959158218999</v>
      </c>
      <c r="K185" s="58">
        <f t="shared" si="21"/>
        <v>0</v>
      </c>
    </row>
    <row r="186" spans="1:11">
      <c r="A186" s="9">
        <v>1170</v>
      </c>
      <c r="B186" s="23" t="s">
        <v>164</v>
      </c>
      <c r="C186" s="47">
        <v>7468.5</v>
      </c>
      <c r="D186" s="19">
        <v>1940.89</v>
      </c>
      <c r="E186" s="29">
        <f t="shared" si="25"/>
        <v>25.987681596036687</v>
      </c>
      <c r="F186" s="35">
        <v>255.47</v>
      </c>
      <c r="G186" s="37">
        <v>1173.1199999999999</v>
      </c>
      <c r="H186" s="37">
        <v>1962.5</v>
      </c>
      <c r="I186" s="37">
        <f t="shared" si="26"/>
        <v>3391.09</v>
      </c>
      <c r="J186" s="46">
        <f t="shared" si="27"/>
        <v>57.234989339710829</v>
      </c>
      <c r="K186" s="58">
        <f t="shared" si="21"/>
        <v>0</v>
      </c>
    </row>
    <row r="187" spans="1:11">
      <c r="A187" s="9">
        <v>1172</v>
      </c>
      <c r="B187" s="23" t="s">
        <v>165</v>
      </c>
      <c r="C187" s="47">
        <v>10059.219999999999</v>
      </c>
      <c r="D187" s="19">
        <v>2152.19</v>
      </c>
      <c r="E187" s="29">
        <f t="shared" si="25"/>
        <v>21.39519763957842</v>
      </c>
      <c r="F187" s="35">
        <v>317.48</v>
      </c>
      <c r="G187" s="37">
        <v>1286.47</v>
      </c>
      <c r="H187" s="37">
        <v>2628.9</v>
      </c>
      <c r="I187" s="37">
        <f t="shared" si="26"/>
        <v>4232.8500000000004</v>
      </c>
      <c r="J187" s="46">
        <f t="shared" si="27"/>
        <v>50.84493898909718</v>
      </c>
      <c r="K187" s="58">
        <f t="shared" ref="K187:K244" si="28">IF(J187&gt;50,0,J187)</f>
        <v>0</v>
      </c>
    </row>
    <row r="188" spans="1:11">
      <c r="A188" s="9">
        <v>1173</v>
      </c>
      <c r="B188" s="23" t="s">
        <v>166</v>
      </c>
      <c r="C188" s="47">
        <v>6686.9</v>
      </c>
      <c r="D188" s="19">
        <v>1828.57</v>
      </c>
      <c r="E188" s="29">
        <f t="shared" si="25"/>
        <v>27.345556236821249</v>
      </c>
      <c r="F188" s="35">
        <v>310.01</v>
      </c>
      <c r="G188" s="37">
        <v>785.84</v>
      </c>
      <c r="H188" s="37">
        <v>2200.6999999999998</v>
      </c>
      <c r="I188" s="37">
        <f t="shared" si="26"/>
        <v>3296.5499999999997</v>
      </c>
      <c r="J188" s="46">
        <f t="shared" si="27"/>
        <v>55.469202651256623</v>
      </c>
      <c r="K188" s="58">
        <f t="shared" si="28"/>
        <v>0</v>
      </c>
    </row>
    <row r="189" spans="1:11">
      <c r="A189" s="9">
        <v>1174</v>
      </c>
      <c r="B189" s="23" t="s">
        <v>167</v>
      </c>
      <c r="C189" s="47">
        <v>7810.87</v>
      </c>
      <c r="D189" s="19">
        <v>2358.2800000000002</v>
      </c>
      <c r="E189" s="29">
        <f t="shared" si="25"/>
        <v>30.192283317991471</v>
      </c>
      <c r="F189" s="35">
        <v>645.16999999999996</v>
      </c>
      <c r="G189" s="37">
        <v>1521.16</v>
      </c>
      <c r="H189" s="37">
        <v>2582.1</v>
      </c>
      <c r="I189" s="37">
        <f t="shared" si="26"/>
        <v>4748.43</v>
      </c>
      <c r="J189" s="46">
        <f t="shared" si="27"/>
        <v>49.66441539624676</v>
      </c>
      <c r="K189" s="58">
        <f t="shared" si="28"/>
        <v>49.66441539624676</v>
      </c>
    </row>
    <row r="190" spans="1:11">
      <c r="A190" s="9">
        <v>1175</v>
      </c>
      <c r="B190" s="23" t="s">
        <v>168</v>
      </c>
      <c r="C190" s="47">
        <v>8050.98</v>
      </c>
      <c r="D190" s="19">
        <v>2249.8200000000002</v>
      </c>
      <c r="E190" s="29">
        <f t="shared" si="25"/>
        <v>27.94467257402205</v>
      </c>
      <c r="F190" s="35">
        <v>291.68</v>
      </c>
      <c r="G190" s="37">
        <v>1011.64</v>
      </c>
      <c r="H190" s="37">
        <v>2470.6</v>
      </c>
      <c r="I190" s="37">
        <f t="shared" si="26"/>
        <v>3773.92</v>
      </c>
      <c r="J190" s="46">
        <f t="shared" si="27"/>
        <v>59.614936193666004</v>
      </c>
      <c r="K190" s="58">
        <f t="shared" si="28"/>
        <v>0</v>
      </c>
    </row>
    <row r="191" spans="1:11">
      <c r="A191" s="9">
        <v>1176</v>
      </c>
      <c r="B191" s="23" t="s">
        <v>169</v>
      </c>
      <c r="C191" s="47">
        <v>39579.85</v>
      </c>
      <c r="D191" s="19">
        <v>4375.6899999999996</v>
      </c>
      <c r="E191" s="29">
        <f t="shared" si="25"/>
        <v>11.055347607431559</v>
      </c>
      <c r="F191" s="35">
        <v>861.38</v>
      </c>
      <c r="G191" s="37">
        <v>3114.3</v>
      </c>
      <c r="H191" s="37">
        <v>5020.6000000000004</v>
      </c>
      <c r="I191" s="37">
        <f t="shared" si="26"/>
        <v>8996.2800000000007</v>
      </c>
      <c r="J191" s="46">
        <f t="shared" si="27"/>
        <v>48.638881848941999</v>
      </c>
      <c r="K191" s="58">
        <f t="shared" si="28"/>
        <v>48.638881848941999</v>
      </c>
    </row>
    <row r="192" spans="1:11">
      <c r="A192" s="9">
        <v>1177</v>
      </c>
      <c r="B192" s="23" t="s">
        <v>170</v>
      </c>
      <c r="C192" s="47">
        <v>4762.3999999999996</v>
      </c>
      <c r="D192" s="19">
        <v>975.98</v>
      </c>
      <c r="E192" s="29">
        <f t="shared" si="25"/>
        <v>20.493448681337142</v>
      </c>
      <c r="F192" s="35">
        <v>206.22</v>
      </c>
      <c r="G192" s="37">
        <v>506.18</v>
      </c>
      <c r="H192" s="37">
        <v>2232.6</v>
      </c>
      <c r="I192" s="37">
        <f t="shared" si="26"/>
        <v>2945</v>
      </c>
      <c r="J192" s="46">
        <f t="shared" si="27"/>
        <v>33.140237691001701</v>
      </c>
      <c r="K192" s="58">
        <f t="shared" si="28"/>
        <v>33.140237691001701</v>
      </c>
    </row>
    <row r="193" spans="1:11">
      <c r="A193" s="9">
        <v>1178</v>
      </c>
      <c r="B193" s="23" t="s">
        <v>171</v>
      </c>
      <c r="C193" s="47">
        <v>8976.89</v>
      </c>
      <c r="D193" s="19">
        <v>2032.94</v>
      </c>
      <c r="E193" s="29">
        <f t="shared" si="25"/>
        <v>22.646373075753409</v>
      </c>
      <c r="F193" s="35">
        <v>325.29000000000002</v>
      </c>
      <c r="G193" s="37">
        <v>1045.3699999999999</v>
      </c>
      <c r="H193" s="37">
        <v>2549.8000000000002</v>
      </c>
      <c r="I193" s="37">
        <f t="shared" si="26"/>
        <v>3920.46</v>
      </c>
      <c r="J193" s="46">
        <f t="shared" si="27"/>
        <v>51.854629303704158</v>
      </c>
      <c r="K193" s="58">
        <f t="shared" si="28"/>
        <v>0</v>
      </c>
    </row>
    <row r="194" spans="1:11">
      <c r="A194" s="9">
        <v>1179</v>
      </c>
      <c r="B194" s="23" t="s">
        <v>172</v>
      </c>
      <c r="C194" s="47">
        <v>10789.37</v>
      </c>
      <c r="D194" s="19">
        <v>2428.0700000000002</v>
      </c>
      <c r="E194" s="29">
        <f t="shared" si="25"/>
        <v>22.504279675272976</v>
      </c>
      <c r="F194" s="35">
        <v>642.25</v>
      </c>
      <c r="G194" s="37">
        <v>1031.26</v>
      </c>
      <c r="H194" s="37">
        <v>2551.6</v>
      </c>
      <c r="I194" s="37">
        <f t="shared" si="26"/>
        <v>4225.1099999999997</v>
      </c>
      <c r="J194" s="46">
        <f t="shared" si="27"/>
        <v>57.467616227743193</v>
      </c>
      <c r="K194" s="58">
        <f t="shared" si="28"/>
        <v>0</v>
      </c>
    </row>
    <row r="195" spans="1:11">
      <c r="A195" s="9">
        <v>1180</v>
      </c>
      <c r="B195" s="23" t="s">
        <v>173</v>
      </c>
      <c r="C195" s="47">
        <v>17776.53</v>
      </c>
      <c r="D195" s="19">
        <v>3185.08</v>
      </c>
      <c r="E195" s="29">
        <f t="shared" si="25"/>
        <v>17.917332572779955</v>
      </c>
      <c r="F195" s="35">
        <v>602.91999999999996</v>
      </c>
      <c r="G195" s="37">
        <v>1492.09</v>
      </c>
      <c r="H195" s="37">
        <v>3348.6</v>
      </c>
      <c r="I195" s="37">
        <f t="shared" si="26"/>
        <v>5443.61</v>
      </c>
      <c r="J195" s="46">
        <f t="shared" si="27"/>
        <v>58.510437007794458</v>
      </c>
      <c r="K195" s="58">
        <f t="shared" si="28"/>
        <v>0</v>
      </c>
    </row>
    <row r="196" spans="1:11">
      <c r="A196" s="9">
        <v>1181</v>
      </c>
      <c r="B196" s="23" t="s">
        <v>174</v>
      </c>
      <c r="C196" s="47">
        <v>5737.38</v>
      </c>
      <c r="D196" s="19">
        <v>1760.78</v>
      </c>
      <c r="E196" s="29">
        <f t="shared" si="25"/>
        <v>30.689617909219884</v>
      </c>
      <c r="F196" s="35">
        <v>227.92</v>
      </c>
      <c r="G196" s="37">
        <v>2928.11</v>
      </c>
      <c r="H196" s="37">
        <v>2052.3000000000002</v>
      </c>
      <c r="I196" s="37">
        <f t="shared" si="26"/>
        <v>5208.33</v>
      </c>
      <c r="J196" s="46">
        <f t="shared" si="27"/>
        <v>33.806997636478485</v>
      </c>
      <c r="K196" s="58">
        <f t="shared" si="28"/>
        <v>33.806997636478485</v>
      </c>
    </row>
    <row r="197" spans="1:11">
      <c r="A197" s="7"/>
      <c r="B197" s="23"/>
      <c r="C197" s="47"/>
      <c r="D197" s="19"/>
      <c r="E197" s="29"/>
      <c r="F197" s="35"/>
      <c r="G197" s="37"/>
      <c r="H197" s="37"/>
      <c r="I197" s="37"/>
      <c r="J197" s="46"/>
      <c r="K197" s="58"/>
    </row>
    <row r="198" spans="1:11" s="5" customFormat="1">
      <c r="A198" s="8"/>
      <c r="B198" s="62" t="s">
        <v>175</v>
      </c>
      <c r="C198" s="48"/>
      <c r="D198" s="20"/>
      <c r="E198" s="31"/>
      <c r="F198" s="36"/>
      <c r="G198" s="38"/>
      <c r="H198" s="38"/>
      <c r="I198" s="39"/>
      <c r="J198" s="46"/>
      <c r="K198" s="59"/>
    </row>
    <row r="199" spans="1:11">
      <c r="A199" s="9">
        <v>1183</v>
      </c>
      <c r="B199" s="23" t="s">
        <v>176</v>
      </c>
      <c r="C199" s="47">
        <v>11430.99</v>
      </c>
      <c r="D199" s="19">
        <v>2058.21</v>
      </c>
      <c r="E199" s="29">
        <f t="shared" ref="E199:E225" si="29">D199/C199*100</f>
        <v>18.005527080331625</v>
      </c>
      <c r="F199" s="35">
        <v>1217.1400000000001</v>
      </c>
      <c r="G199" s="37">
        <v>1085.22</v>
      </c>
      <c r="H199" s="37">
        <v>2499.6</v>
      </c>
      <c r="I199" s="37">
        <f t="shared" ref="I199:I225" si="30">F199+G199+H199</f>
        <v>4801.96</v>
      </c>
      <c r="J199" s="46">
        <f t="shared" ref="J199:J225" si="31">D199/I199*100</f>
        <v>42.861873068497033</v>
      </c>
      <c r="K199" s="58">
        <f t="shared" si="28"/>
        <v>42.861873068497033</v>
      </c>
    </row>
    <row r="200" spans="1:11">
      <c r="A200" s="9">
        <v>1184</v>
      </c>
      <c r="B200" s="23" t="s">
        <v>122</v>
      </c>
      <c r="C200" s="47">
        <v>10361.73</v>
      </c>
      <c r="D200" s="19">
        <v>2379.81</v>
      </c>
      <c r="E200" s="29">
        <f t="shared" si="29"/>
        <v>22.967303722447895</v>
      </c>
      <c r="F200" s="35">
        <v>656.47</v>
      </c>
      <c r="G200" s="37">
        <v>1148.6500000000001</v>
      </c>
      <c r="H200" s="37">
        <v>2770.7</v>
      </c>
      <c r="I200" s="37">
        <f t="shared" si="30"/>
        <v>4575.82</v>
      </c>
      <c r="J200" s="46">
        <f t="shared" si="31"/>
        <v>52.008383196891486</v>
      </c>
      <c r="K200" s="58">
        <f t="shared" si="28"/>
        <v>0</v>
      </c>
    </row>
    <row r="201" spans="1:11">
      <c r="A201" s="9">
        <v>1197</v>
      </c>
      <c r="B201" s="23" t="s">
        <v>177</v>
      </c>
      <c r="C201" s="47">
        <v>14554.87</v>
      </c>
      <c r="D201" s="19">
        <v>2907.02</v>
      </c>
      <c r="E201" s="29">
        <f t="shared" si="29"/>
        <v>19.972833834998184</v>
      </c>
      <c r="F201" s="35">
        <v>1084.8399999999999</v>
      </c>
      <c r="G201" s="37">
        <v>4956.2</v>
      </c>
      <c r="H201" s="37">
        <v>2685.9</v>
      </c>
      <c r="I201" s="37">
        <f t="shared" si="30"/>
        <v>8726.94</v>
      </c>
      <c r="J201" s="46">
        <f t="shared" si="31"/>
        <v>33.310874143743398</v>
      </c>
      <c r="K201" s="58">
        <f t="shared" si="28"/>
        <v>33.310874143743398</v>
      </c>
    </row>
    <row r="202" spans="1:11">
      <c r="A202" s="9">
        <v>1198</v>
      </c>
      <c r="B202" s="23" t="s">
        <v>175</v>
      </c>
      <c r="C202" s="47">
        <v>117551.22</v>
      </c>
      <c r="D202" s="19">
        <v>10058.709999999999</v>
      </c>
      <c r="E202" s="29">
        <f t="shared" si="29"/>
        <v>8.5568741864184812</v>
      </c>
      <c r="F202" s="35">
        <v>7014.37</v>
      </c>
      <c r="G202" s="37">
        <v>32212.3</v>
      </c>
      <c r="H202" s="37">
        <v>9185.2000000000007</v>
      </c>
      <c r="I202" s="37">
        <f t="shared" si="30"/>
        <v>48411.869999999995</v>
      </c>
      <c r="J202" s="46">
        <f t="shared" si="31"/>
        <v>20.777363072320902</v>
      </c>
      <c r="K202" s="58">
        <f t="shared" si="28"/>
        <v>20.777363072320902</v>
      </c>
    </row>
    <row r="203" spans="1:11">
      <c r="A203" s="9">
        <v>1185</v>
      </c>
      <c r="B203" s="23" t="s">
        <v>178</v>
      </c>
      <c r="C203" s="47">
        <v>25635.38</v>
      </c>
      <c r="D203" s="19">
        <v>2544.0700000000002</v>
      </c>
      <c r="E203" s="29">
        <f t="shared" si="29"/>
        <v>9.9240580791078585</v>
      </c>
      <c r="F203" s="35">
        <v>775.51</v>
      </c>
      <c r="G203" s="37">
        <v>1250.5999999999999</v>
      </c>
      <c r="H203" s="37">
        <v>3197.3</v>
      </c>
      <c r="I203" s="37">
        <f t="shared" si="30"/>
        <v>5223.41</v>
      </c>
      <c r="J203" s="46">
        <f t="shared" si="31"/>
        <v>48.705156210215172</v>
      </c>
      <c r="K203" s="58">
        <f t="shared" si="28"/>
        <v>48.705156210215172</v>
      </c>
    </row>
    <row r="204" spans="1:11">
      <c r="A204" s="9">
        <v>1186</v>
      </c>
      <c r="B204" s="23" t="s">
        <v>179</v>
      </c>
      <c r="C204" s="47">
        <v>5279.55</v>
      </c>
      <c r="D204" s="19">
        <v>1614.93</v>
      </c>
      <c r="E204" s="29">
        <f t="shared" si="29"/>
        <v>30.588402420660856</v>
      </c>
      <c r="F204" s="35">
        <v>489.7</v>
      </c>
      <c r="G204" s="37">
        <v>846.35</v>
      </c>
      <c r="H204" s="37">
        <v>2251.6</v>
      </c>
      <c r="I204" s="37">
        <f t="shared" si="30"/>
        <v>3587.6499999999996</v>
      </c>
      <c r="J204" s="46">
        <f t="shared" si="31"/>
        <v>45.013588282023058</v>
      </c>
      <c r="K204" s="58">
        <f t="shared" si="28"/>
        <v>45.013588282023058</v>
      </c>
    </row>
    <row r="205" spans="1:11">
      <c r="A205" s="9">
        <v>1189</v>
      </c>
      <c r="B205" s="23" t="s">
        <v>180</v>
      </c>
      <c r="C205" s="47">
        <v>6663.27</v>
      </c>
      <c r="D205" s="19">
        <v>3200.81</v>
      </c>
      <c r="E205" s="29">
        <f t="shared" si="29"/>
        <v>48.036624660264401</v>
      </c>
      <c r="F205" s="35">
        <v>682.04</v>
      </c>
      <c r="G205" s="37">
        <v>676.05</v>
      </c>
      <c r="H205" s="37">
        <v>1835.5</v>
      </c>
      <c r="I205" s="37">
        <f t="shared" si="30"/>
        <v>3193.59</v>
      </c>
      <c r="J205" s="46">
        <f t="shared" si="31"/>
        <v>100.22607786221775</v>
      </c>
      <c r="K205" s="58">
        <f t="shared" si="28"/>
        <v>0</v>
      </c>
    </row>
    <row r="206" spans="1:11">
      <c r="A206" s="9">
        <v>1187</v>
      </c>
      <c r="B206" s="23" t="s">
        <v>181</v>
      </c>
      <c r="C206" s="47">
        <v>12341.73</v>
      </c>
      <c r="D206" s="19">
        <v>2067.66</v>
      </c>
      <c r="E206" s="29">
        <f t="shared" si="29"/>
        <v>16.753404911629083</v>
      </c>
      <c r="F206" s="35">
        <v>741.85</v>
      </c>
      <c r="G206" s="37">
        <v>1808.08</v>
      </c>
      <c r="H206" s="37">
        <v>3047.2</v>
      </c>
      <c r="I206" s="37">
        <f t="shared" si="30"/>
        <v>5597.1299999999992</v>
      </c>
      <c r="J206" s="46">
        <f t="shared" si="31"/>
        <v>36.94143248414813</v>
      </c>
      <c r="K206" s="58">
        <f t="shared" si="28"/>
        <v>36.94143248414813</v>
      </c>
    </row>
    <row r="207" spans="1:11">
      <c r="A207" s="9">
        <v>1188</v>
      </c>
      <c r="B207" s="23" t="s">
        <v>182</v>
      </c>
      <c r="C207" s="47">
        <v>9421.2999999999993</v>
      </c>
      <c r="D207" s="19">
        <v>2117.1799999999998</v>
      </c>
      <c r="E207" s="29">
        <f t="shared" si="29"/>
        <v>22.47227028117139</v>
      </c>
      <c r="F207" s="35">
        <v>372.29</v>
      </c>
      <c r="G207" s="37">
        <v>703.46</v>
      </c>
      <c r="H207" s="37">
        <v>2219.8000000000002</v>
      </c>
      <c r="I207" s="37">
        <f t="shared" si="30"/>
        <v>3295.55</v>
      </c>
      <c r="J207" s="46">
        <f t="shared" si="31"/>
        <v>64.243601219826729</v>
      </c>
      <c r="K207" s="58">
        <f t="shared" si="28"/>
        <v>0</v>
      </c>
    </row>
    <row r="208" spans="1:11">
      <c r="A208" s="9">
        <v>1191</v>
      </c>
      <c r="B208" s="23" t="s">
        <v>183</v>
      </c>
      <c r="C208" s="47">
        <v>8080.19</v>
      </c>
      <c r="D208" s="19">
        <v>3108.14</v>
      </c>
      <c r="E208" s="29">
        <f t="shared" si="29"/>
        <v>38.466174681535954</v>
      </c>
      <c r="F208" s="35">
        <v>995.67</v>
      </c>
      <c r="G208" s="37">
        <v>812.27</v>
      </c>
      <c r="H208" s="37">
        <v>2559.5</v>
      </c>
      <c r="I208" s="37">
        <f t="shared" si="30"/>
        <v>4367.4400000000005</v>
      </c>
      <c r="J208" s="46">
        <f t="shared" si="31"/>
        <v>71.166175150660322</v>
      </c>
      <c r="K208" s="58">
        <f t="shared" si="28"/>
        <v>0</v>
      </c>
    </row>
    <row r="209" spans="1:11">
      <c r="A209" s="9">
        <v>1190</v>
      </c>
      <c r="B209" s="23" t="s">
        <v>184</v>
      </c>
      <c r="C209" s="47">
        <v>18034.57</v>
      </c>
      <c r="D209" s="19">
        <v>3254.36</v>
      </c>
      <c r="E209" s="29">
        <f t="shared" si="29"/>
        <v>18.045121120159781</v>
      </c>
      <c r="F209" s="35">
        <v>451.57</v>
      </c>
      <c r="G209" s="37">
        <v>3179.42</v>
      </c>
      <c r="H209" s="37">
        <v>3892.8</v>
      </c>
      <c r="I209" s="37">
        <f t="shared" si="30"/>
        <v>7523.7900000000009</v>
      </c>
      <c r="J209" s="46">
        <f t="shared" si="31"/>
        <v>43.254264140812012</v>
      </c>
      <c r="K209" s="58">
        <f t="shared" si="28"/>
        <v>43.254264140812012</v>
      </c>
    </row>
    <row r="210" spans="1:11">
      <c r="A210" s="9">
        <v>1192</v>
      </c>
      <c r="B210" s="23" t="s">
        <v>185</v>
      </c>
      <c r="C210" s="47">
        <v>20130.07</v>
      </c>
      <c r="D210" s="19">
        <v>4074.61</v>
      </c>
      <c r="E210" s="29">
        <f t="shared" si="29"/>
        <v>20.241409990129196</v>
      </c>
      <c r="F210" s="35">
        <v>985.01</v>
      </c>
      <c r="G210" s="37">
        <v>2029.55</v>
      </c>
      <c r="H210" s="37">
        <v>3961.9</v>
      </c>
      <c r="I210" s="37">
        <f t="shared" si="30"/>
        <v>6976.46</v>
      </c>
      <c r="J210" s="46">
        <f t="shared" si="31"/>
        <v>58.405122368651149</v>
      </c>
      <c r="K210" s="58">
        <f t="shared" si="28"/>
        <v>0</v>
      </c>
    </row>
    <row r="211" spans="1:11">
      <c r="A211" s="9">
        <v>1193</v>
      </c>
      <c r="B211" s="23" t="s">
        <v>186</v>
      </c>
      <c r="C211" s="47">
        <v>5324.76</v>
      </c>
      <c r="D211" s="19">
        <v>1652.12</v>
      </c>
      <c r="E211" s="29">
        <f t="shared" si="29"/>
        <v>31.02712610521413</v>
      </c>
      <c r="F211" s="35">
        <v>237.47</v>
      </c>
      <c r="G211" s="37">
        <v>594.12</v>
      </c>
      <c r="H211" s="37">
        <v>1891.6</v>
      </c>
      <c r="I211" s="37">
        <f t="shared" si="30"/>
        <v>2723.19</v>
      </c>
      <c r="J211" s="46">
        <f t="shared" si="31"/>
        <v>60.668554158909217</v>
      </c>
      <c r="K211" s="58">
        <f t="shared" si="28"/>
        <v>0</v>
      </c>
    </row>
    <row r="212" spans="1:11">
      <c r="A212" s="9">
        <v>1194</v>
      </c>
      <c r="B212" s="23" t="s">
        <v>187</v>
      </c>
      <c r="C212" s="47">
        <v>5171.84</v>
      </c>
      <c r="D212" s="19">
        <v>2391.9</v>
      </c>
      <c r="E212" s="29">
        <f t="shared" si="29"/>
        <v>46.248530503650535</v>
      </c>
      <c r="F212" s="35">
        <v>509</v>
      </c>
      <c r="G212" s="37">
        <v>700.07</v>
      </c>
      <c r="H212" s="37">
        <v>1775.7</v>
      </c>
      <c r="I212" s="37">
        <f t="shared" si="30"/>
        <v>2984.7700000000004</v>
      </c>
      <c r="J212" s="46">
        <f t="shared" si="31"/>
        <v>80.136827963293641</v>
      </c>
      <c r="K212" s="58">
        <f t="shared" si="28"/>
        <v>0</v>
      </c>
    </row>
    <row r="213" spans="1:11">
      <c r="A213" s="9">
        <v>1195</v>
      </c>
      <c r="B213" s="23" t="s">
        <v>188</v>
      </c>
      <c r="C213" s="47">
        <v>15724.33</v>
      </c>
      <c r="D213" s="19">
        <v>2018.32</v>
      </c>
      <c r="E213" s="29">
        <f t="shared" si="29"/>
        <v>12.835650231202219</v>
      </c>
      <c r="F213" s="35">
        <v>696.33</v>
      </c>
      <c r="G213" s="37">
        <v>1955.98</v>
      </c>
      <c r="H213" s="37">
        <v>2857.5</v>
      </c>
      <c r="I213" s="37">
        <f t="shared" si="30"/>
        <v>5509.8099999999995</v>
      </c>
      <c r="J213" s="46">
        <f t="shared" si="31"/>
        <v>36.631390193128262</v>
      </c>
      <c r="K213" s="58">
        <f t="shared" si="28"/>
        <v>36.631390193128262</v>
      </c>
    </row>
    <row r="214" spans="1:11">
      <c r="A214" s="9">
        <v>1196</v>
      </c>
      <c r="B214" s="23" t="s">
        <v>189</v>
      </c>
      <c r="C214" s="47">
        <v>15091.84</v>
      </c>
      <c r="D214" s="19">
        <v>2387.41</v>
      </c>
      <c r="E214" s="29">
        <f t="shared" si="29"/>
        <v>15.819210911326914</v>
      </c>
      <c r="F214" s="35">
        <v>518.26</v>
      </c>
      <c r="G214" s="37">
        <v>1082.95</v>
      </c>
      <c r="H214" s="37">
        <v>3395.2</v>
      </c>
      <c r="I214" s="37">
        <f t="shared" si="30"/>
        <v>4996.41</v>
      </c>
      <c r="J214" s="46">
        <f t="shared" si="31"/>
        <v>47.78250784062957</v>
      </c>
      <c r="K214" s="58">
        <f t="shared" si="28"/>
        <v>47.78250784062957</v>
      </c>
    </row>
    <row r="215" spans="1:11">
      <c r="A215" s="9">
        <v>1199</v>
      </c>
      <c r="B215" s="23" t="s">
        <v>190</v>
      </c>
      <c r="C215" s="47">
        <v>7295.11</v>
      </c>
      <c r="D215" s="19">
        <v>1989.23</v>
      </c>
      <c r="E215" s="29">
        <f t="shared" si="29"/>
        <v>27.26799184659313</v>
      </c>
      <c r="F215" s="35">
        <v>596.47</v>
      </c>
      <c r="G215" s="37">
        <v>3047.44</v>
      </c>
      <c r="H215" s="37">
        <v>951.2</v>
      </c>
      <c r="I215" s="37">
        <f t="shared" si="30"/>
        <v>4595.1099999999997</v>
      </c>
      <c r="J215" s="46">
        <f t="shared" si="31"/>
        <v>43.290149746143186</v>
      </c>
      <c r="K215" s="58">
        <f t="shared" si="28"/>
        <v>43.290149746143186</v>
      </c>
    </row>
    <row r="216" spans="1:11">
      <c r="A216" s="9">
        <v>1200</v>
      </c>
      <c r="B216" s="23" t="s">
        <v>191</v>
      </c>
      <c r="C216" s="47">
        <v>9477.36</v>
      </c>
      <c r="D216" s="19">
        <v>2430.5</v>
      </c>
      <c r="E216" s="29">
        <f t="shared" si="29"/>
        <v>25.645327390750168</v>
      </c>
      <c r="F216" s="35">
        <v>343.47</v>
      </c>
      <c r="G216" s="37">
        <v>907.91</v>
      </c>
      <c r="H216" s="37">
        <v>2614.5</v>
      </c>
      <c r="I216" s="37">
        <f t="shared" si="30"/>
        <v>3865.88</v>
      </c>
      <c r="J216" s="46">
        <f t="shared" si="31"/>
        <v>62.870549525593134</v>
      </c>
      <c r="K216" s="58">
        <f t="shared" si="28"/>
        <v>0</v>
      </c>
    </row>
    <row r="217" spans="1:11">
      <c r="A217" s="9">
        <v>1201</v>
      </c>
      <c r="B217" s="23" t="s">
        <v>192</v>
      </c>
      <c r="C217" s="47">
        <v>7672.43</v>
      </c>
      <c r="D217" s="19">
        <v>2307.4</v>
      </c>
      <c r="E217" s="29">
        <f t="shared" si="29"/>
        <v>30.073914001170426</v>
      </c>
      <c r="F217" s="35">
        <v>796.87</v>
      </c>
      <c r="G217" s="37">
        <v>1398.57</v>
      </c>
      <c r="H217" s="37">
        <v>2244.9</v>
      </c>
      <c r="I217" s="37">
        <f t="shared" si="30"/>
        <v>4440.34</v>
      </c>
      <c r="J217" s="46">
        <f t="shared" si="31"/>
        <v>51.96448920578154</v>
      </c>
      <c r="K217" s="58">
        <f t="shared" si="28"/>
        <v>0</v>
      </c>
    </row>
    <row r="218" spans="1:11">
      <c r="A218" s="9">
        <v>1202</v>
      </c>
      <c r="B218" s="23" t="s">
        <v>193</v>
      </c>
      <c r="C218" s="47">
        <v>15371.35</v>
      </c>
      <c r="D218" s="19">
        <v>2769.21</v>
      </c>
      <c r="E218" s="29">
        <f t="shared" si="29"/>
        <v>18.01539877759598</v>
      </c>
      <c r="F218" s="35">
        <v>1111.07</v>
      </c>
      <c r="G218" s="37">
        <v>2564.4499999999998</v>
      </c>
      <c r="H218" s="37">
        <v>3723.2</v>
      </c>
      <c r="I218" s="37">
        <f t="shared" si="30"/>
        <v>7398.7199999999993</v>
      </c>
      <c r="J218" s="46">
        <f t="shared" si="31"/>
        <v>37.428230829116394</v>
      </c>
      <c r="K218" s="58">
        <f t="shared" si="28"/>
        <v>37.428230829116394</v>
      </c>
    </row>
    <row r="219" spans="1:11">
      <c r="A219" s="9">
        <v>1203</v>
      </c>
      <c r="B219" s="23" t="s">
        <v>194</v>
      </c>
      <c r="C219" s="47">
        <v>7176.22</v>
      </c>
      <c r="D219" s="19">
        <v>2394.37</v>
      </c>
      <c r="E219" s="29">
        <f t="shared" si="29"/>
        <v>33.365337183085245</v>
      </c>
      <c r="F219" s="35">
        <v>452.69</v>
      </c>
      <c r="G219" s="37">
        <v>1755.6</v>
      </c>
      <c r="H219" s="37">
        <v>2483.8000000000002</v>
      </c>
      <c r="I219" s="37">
        <f t="shared" si="30"/>
        <v>4692.09</v>
      </c>
      <c r="J219" s="46">
        <f t="shared" si="31"/>
        <v>51.029924830938874</v>
      </c>
      <c r="K219" s="58">
        <f t="shared" si="28"/>
        <v>0</v>
      </c>
    </row>
    <row r="220" spans="1:11">
      <c r="A220" s="9">
        <v>1204</v>
      </c>
      <c r="B220" s="23" t="s">
        <v>195</v>
      </c>
      <c r="C220" s="47">
        <v>3347.36</v>
      </c>
      <c r="D220" s="19">
        <v>1870.2</v>
      </c>
      <c r="E220" s="29">
        <f t="shared" si="29"/>
        <v>55.870895272692508</v>
      </c>
      <c r="F220" s="35">
        <v>311.58999999999997</v>
      </c>
      <c r="G220" s="37">
        <v>292.52999999999997</v>
      </c>
      <c r="H220" s="37">
        <v>1877.2</v>
      </c>
      <c r="I220" s="37">
        <f t="shared" si="30"/>
        <v>2481.3199999999997</v>
      </c>
      <c r="J220" s="46">
        <f t="shared" si="31"/>
        <v>75.371173407702358</v>
      </c>
      <c r="K220" s="58">
        <f t="shared" si="28"/>
        <v>0</v>
      </c>
    </row>
    <row r="221" spans="1:11">
      <c r="A221" s="9">
        <v>1205</v>
      </c>
      <c r="B221" s="23" t="s">
        <v>196</v>
      </c>
      <c r="C221" s="47">
        <v>13350.47</v>
      </c>
      <c r="D221" s="19">
        <v>3754.27</v>
      </c>
      <c r="E221" s="29">
        <f t="shared" si="29"/>
        <v>28.120882635592604</v>
      </c>
      <c r="F221" s="35">
        <v>1141.6600000000001</v>
      </c>
      <c r="G221" s="37">
        <v>3963.5</v>
      </c>
      <c r="H221" s="37">
        <v>3008.3</v>
      </c>
      <c r="I221" s="37">
        <f t="shared" si="30"/>
        <v>8113.46</v>
      </c>
      <c r="J221" s="46">
        <f t="shared" si="31"/>
        <v>46.272120648897022</v>
      </c>
      <c r="K221" s="58">
        <f t="shared" si="28"/>
        <v>46.272120648897022</v>
      </c>
    </row>
    <row r="222" spans="1:11">
      <c r="A222" s="9">
        <v>1206</v>
      </c>
      <c r="B222" s="23" t="s">
        <v>197</v>
      </c>
      <c r="C222" s="47">
        <v>15958.65</v>
      </c>
      <c r="D222" s="19">
        <v>3494.95</v>
      </c>
      <c r="E222" s="29">
        <f t="shared" si="29"/>
        <v>21.900035403997204</v>
      </c>
      <c r="F222" s="35">
        <v>760.85</v>
      </c>
      <c r="G222" s="37">
        <v>2203.36</v>
      </c>
      <c r="H222" s="37">
        <v>3590.1</v>
      </c>
      <c r="I222" s="37">
        <f t="shared" si="30"/>
        <v>6554.3099999999995</v>
      </c>
      <c r="J222" s="46">
        <f t="shared" si="31"/>
        <v>53.322927966483121</v>
      </c>
      <c r="K222" s="58">
        <f t="shared" si="28"/>
        <v>0</v>
      </c>
    </row>
    <row r="223" spans="1:11">
      <c r="A223" s="9">
        <v>1207</v>
      </c>
      <c r="B223" s="23" t="s">
        <v>198</v>
      </c>
      <c r="C223" s="47">
        <v>7944.02</v>
      </c>
      <c r="D223" s="19">
        <v>2412.59</v>
      </c>
      <c r="E223" s="29">
        <f t="shared" si="29"/>
        <v>30.369888293332597</v>
      </c>
      <c r="F223" s="35">
        <v>967.07</v>
      </c>
      <c r="G223" s="37">
        <v>1075.5</v>
      </c>
      <c r="H223" s="37">
        <v>2445.6</v>
      </c>
      <c r="I223" s="37">
        <f t="shared" si="30"/>
        <v>4488.17</v>
      </c>
      <c r="J223" s="46">
        <f t="shared" si="31"/>
        <v>53.754425523097396</v>
      </c>
      <c r="K223" s="58">
        <f t="shared" si="28"/>
        <v>0</v>
      </c>
    </row>
    <row r="224" spans="1:11">
      <c r="A224" s="9">
        <v>1208</v>
      </c>
      <c r="B224" s="23" t="s">
        <v>199</v>
      </c>
      <c r="C224" s="47">
        <v>7985</v>
      </c>
      <c r="D224" s="19">
        <v>2079.23</v>
      </c>
      <c r="E224" s="29">
        <f t="shared" si="29"/>
        <v>26.039198497182213</v>
      </c>
      <c r="F224" s="35">
        <v>750.64</v>
      </c>
      <c r="G224" s="37">
        <v>1389.64</v>
      </c>
      <c r="H224" s="37">
        <v>2875.9</v>
      </c>
      <c r="I224" s="37">
        <f t="shared" si="30"/>
        <v>5016.18</v>
      </c>
      <c r="J224" s="46">
        <f t="shared" si="31"/>
        <v>41.450466291082058</v>
      </c>
      <c r="K224" s="58">
        <f t="shared" si="28"/>
        <v>41.450466291082058</v>
      </c>
    </row>
    <row r="225" spans="1:11">
      <c r="A225" s="9">
        <v>1209</v>
      </c>
      <c r="B225" s="23" t="s">
        <v>200</v>
      </c>
      <c r="C225" s="47">
        <v>22478.38</v>
      </c>
      <c r="D225" s="19">
        <v>4432.0200000000004</v>
      </c>
      <c r="E225" s="29">
        <f t="shared" si="29"/>
        <v>19.716812332561336</v>
      </c>
      <c r="F225" s="35">
        <v>1401.69</v>
      </c>
      <c r="G225" s="37">
        <v>2315.37</v>
      </c>
      <c r="H225" s="37">
        <v>3581</v>
      </c>
      <c r="I225" s="37">
        <f t="shared" si="30"/>
        <v>7298.0599999999995</v>
      </c>
      <c r="J225" s="46">
        <f t="shared" si="31"/>
        <v>60.72874161078424</v>
      </c>
      <c r="K225" s="58">
        <f t="shared" si="28"/>
        <v>0</v>
      </c>
    </row>
    <row r="226" spans="1:11">
      <c r="A226" s="7"/>
      <c r="B226" s="23"/>
      <c r="C226" s="47"/>
      <c r="D226" s="19"/>
      <c r="E226" s="29"/>
      <c r="F226" s="35"/>
      <c r="G226" s="37"/>
      <c r="H226" s="37"/>
      <c r="I226" s="37"/>
      <c r="J226" s="46"/>
      <c r="K226" s="58"/>
    </row>
    <row r="227" spans="1:11" s="5" customFormat="1">
      <c r="A227" s="8"/>
      <c r="B227" s="62" t="s">
        <v>201</v>
      </c>
      <c r="C227" s="48"/>
      <c r="D227" s="20"/>
      <c r="E227" s="31"/>
      <c r="F227" s="36"/>
      <c r="G227" s="38"/>
      <c r="H227" s="38"/>
      <c r="I227" s="39"/>
      <c r="J227" s="46"/>
      <c r="K227" s="59"/>
    </row>
    <row r="228" spans="1:11">
      <c r="A228" s="9">
        <v>1241</v>
      </c>
      <c r="B228" s="23" t="s">
        <v>202</v>
      </c>
      <c r="C228" s="47">
        <v>9593.7099999999991</v>
      </c>
      <c r="D228" s="19">
        <v>1796.39</v>
      </c>
      <c r="E228" s="29">
        <f t="shared" ref="E228:E250" si="32">D228/C228*100</f>
        <v>18.724664389480196</v>
      </c>
      <c r="F228" s="35">
        <v>504.91</v>
      </c>
      <c r="G228" s="37">
        <v>1745.45</v>
      </c>
      <c r="H228" s="37">
        <v>2043.7</v>
      </c>
      <c r="I228" s="37">
        <f t="shared" ref="I228:I250" si="33">F228+G228+H228</f>
        <v>4294.0600000000004</v>
      </c>
      <c r="J228" s="46">
        <f t="shared" ref="J228:J250" si="34">D228/I228*100</f>
        <v>41.834301337196031</v>
      </c>
      <c r="K228" s="58">
        <f t="shared" si="28"/>
        <v>41.834301337196031</v>
      </c>
    </row>
    <row r="229" spans="1:11">
      <c r="A229" s="9">
        <v>1242</v>
      </c>
      <c r="B229" s="23" t="s">
        <v>203</v>
      </c>
      <c r="C229" s="47">
        <v>7549.34</v>
      </c>
      <c r="D229" s="19">
        <v>1884.9</v>
      </c>
      <c r="E229" s="29">
        <f t="shared" si="32"/>
        <v>24.967745524774351</v>
      </c>
      <c r="F229" s="35">
        <v>767.36</v>
      </c>
      <c r="G229" s="37">
        <v>1106.67</v>
      </c>
      <c r="H229" s="37">
        <v>2601.9</v>
      </c>
      <c r="I229" s="37">
        <f t="shared" si="33"/>
        <v>4475.93</v>
      </c>
      <c r="J229" s="46">
        <f t="shared" si="34"/>
        <v>42.11191864037194</v>
      </c>
      <c r="K229" s="58">
        <f t="shared" si="28"/>
        <v>42.11191864037194</v>
      </c>
    </row>
    <row r="230" spans="1:11">
      <c r="A230" s="9">
        <v>1243</v>
      </c>
      <c r="B230" s="23" t="s">
        <v>204</v>
      </c>
      <c r="C230" s="47">
        <v>5226.63</v>
      </c>
      <c r="D230" s="19">
        <v>1889.35</v>
      </c>
      <c r="E230" s="29">
        <f t="shared" si="32"/>
        <v>36.148531654239918</v>
      </c>
      <c r="F230" s="35">
        <v>563.13</v>
      </c>
      <c r="G230" s="37">
        <v>909.81</v>
      </c>
      <c r="H230" s="37">
        <v>2340.8000000000002</v>
      </c>
      <c r="I230" s="37">
        <f t="shared" si="33"/>
        <v>3813.7400000000002</v>
      </c>
      <c r="J230" s="46">
        <f t="shared" si="34"/>
        <v>49.540608431618303</v>
      </c>
      <c r="K230" s="58">
        <f t="shared" si="28"/>
        <v>49.540608431618303</v>
      </c>
    </row>
    <row r="231" spans="1:11">
      <c r="A231" s="9">
        <v>1255</v>
      </c>
      <c r="B231" s="23" t="s">
        <v>201</v>
      </c>
      <c r="C231" s="47">
        <v>85414.98</v>
      </c>
      <c r="D231" s="19">
        <v>10647.28</v>
      </c>
      <c r="E231" s="29">
        <f t="shared" si="32"/>
        <v>12.46535443782812</v>
      </c>
      <c r="F231" s="35">
        <v>10202.27</v>
      </c>
      <c r="G231" s="37">
        <v>20747.09</v>
      </c>
      <c r="H231" s="37">
        <v>7123.5</v>
      </c>
      <c r="I231" s="37">
        <f t="shared" si="33"/>
        <v>38072.86</v>
      </c>
      <c r="J231" s="46">
        <f t="shared" si="34"/>
        <v>27.965537655957551</v>
      </c>
      <c r="K231" s="58">
        <f t="shared" si="28"/>
        <v>27.965537655957551</v>
      </c>
    </row>
    <row r="232" spans="1:11">
      <c r="A232" s="9">
        <v>1244</v>
      </c>
      <c r="B232" s="23" t="s">
        <v>205</v>
      </c>
      <c r="C232" s="47">
        <v>5772.56</v>
      </c>
      <c r="D232" s="19">
        <v>1771.46</v>
      </c>
      <c r="E232" s="29">
        <f t="shared" si="32"/>
        <v>30.687597876851864</v>
      </c>
      <c r="F232" s="35">
        <v>823.67</v>
      </c>
      <c r="G232" s="37">
        <v>596.33000000000004</v>
      </c>
      <c r="H232" s="37">
        <v>2243.6999999999998</v>
      </c>
      <c r="I232" s="37">
        <f t="shared" si="33"/>
        <v>3663.7</v>
      </c>
      <c r="J232" s="46">
        <f t="shared" si="34"/>
        <v>48.351666348227205</v>
      </c>
      <c r="K232" s="58">
        <f t="shared" si="28"/>
        <v>48.351666348227205</v>
      </c>
    </row>
    <row r="233" spans="1:11">
      <c r="A233" s="9">
        <v>1245</v>
      </c>
      <c r="B233" s="23" t="s">
        <v>206</v>
      </c>
      <c r="C233" s="47">
        <v>2145.15</v>
      </c>
      <c r="D233" s="19">
        <v>1063.32</v>
      </c>
      <c r="E233" s="29">
        <f t="shared" si="32"/>
        <v>49.568561639046216</v>
      </c>
      <c r="F233" s="35">
        <v>97.32</v>
      </c>
      <c r="G233" s="37">
        <v>821.31</v>
      </c>
      <c r="H233" s="37">
        <v>729.4</v>
      </c>
      <c r="I233" s="37">
        <f t="shared" si="33"/>
        <v>1648.0299999999997</v>
      </c>
      <c r="J233" s="46">
        <f t="shared" si="34"/>
        <v>64.520670133432048</v>
      </c>
      <c r="K233" s="58">
        <f t="shared" si="28"/>
        <v>0</v>
      </c>
    </row>
    <row r="234" spans="1:11">
      <c r="A234" s="9">
        <v>1246</v>
      </c>
      <c r="B234" s="23" t="s">
        <v>207</v>
      </c>
      <c r="C234" s="47">
        <v>7801.53</v>
      </c>
      <c r="D234" s="19">
        <v>1934.65</v>
      </c>
      <c r="E234" s="29">
        <f t="shared" si="32"/>
        <v>24.798340838271468</v>
      </c>
      <c r="F234" s="35">
        <v>1251.1500000000001</v>
      </c>
      <c r="G234" s="37">
        <v>428.12</v>
      </c>
      <c r="H234" s="37">
        <v>2349.5</v>
      </c>
      <c r="I234" s="37">
        <f t="shared" si="33"/>
        <v>4028.77</v>
      </c>
      <c r="J234" s="46">
        <f t="shared" si="34"/>
        <v>48.020859964703874</v>
      </c>
      <c r="K234" s="58">
        <f t="shared" si="28"/>
        <v>48.020859964703874</v>
      </c>
    </row>
    <row r="235" spans="1:11">
      <c r="A235" s="9">
        <v>1247</v>
      </c>
      <c r="B235" s="23" t="s">
        <v>208</v>
      </c>
      <c r="C235" s="47">
        <v>9002.61</v>
      </c>
      <c r="D235" s="19">
        <v>2271.5500000000002</v>
      </c>
      <c r="E235" s="29">
        <f t="shared" si="32"/>
        <v>25.232127127577446</v>
      </c>
      <c r="F235" s="35">
        <v>981.82</v>
      </c>
      <c r="G235" s="37">
        <v>2095.6999999999998</v>
      </c>
      <c r="H235" s="37">
        <v>2161.6999999999998</v>
      </c>
      <c r="I235" s="37">
        <f t="shared" si="33"/>
        <v>5239.2199999999993</v>
      </c>
      <c r="J235" s="46">
        <f t="shared" si="34"/>
        <v>43.356644691385362</v>
      </c>
      <c r="K235" s="58">
        <f t="shared" si="28"/>
        <v>43.356644691385362</v>
      </c>
    </row>
    <row r="236" spans="1:11">
      <c r="A236" s="9">
        <v>1248</v>
      </c>
      <c r="B236" s="23" t="s">
        <v>209</v>
      </c>
      <c r="C236" s="47">
        <v>22005</v>
      </c>
      <c r="D236" s="19">
        <v>3751.27</v>
      </c>
      <c r="E236" s="29">
        <f t="shared" si="32"/>
        <v>17.047352874346739</v>
      </c>
      <c r="F236" s="35">
        <v>1238.0899999999999</v>
      </c>
      <c r="G236" s="37">
        <v>3867.95</v>
      </c>
      <c r="H236" s="37">
        <v>3558.1</v>
      </c>
      <c r="I236" s="37">
        <f t="shared" si="33"/>
        <v>8664.14</v>
      </c>
      <c r="J236" s="46">
        <f t="shared" si="34"/>
        <v>43.296507212487334</v>
      </c>
      <c r="K236" s="58">
        <f t="shared" si="28"/>
        <v>43.296507212487334</v>
      </c>
    </row>
    <row r="237" spans="1:11">
      <c r="A237" s="9">
        <v>1249</v>
      </c>
      <c r="B237" s="23" t="s">
        <v>210</v>
      </c>
      <c r="C237" s="47">
        <v>14261.17</v>
      </c>
      <c r="D237" s="19">
        <v>1687.43</v>
      </c>
      <c r="E237" s="29">
        <f t="shared" si="32"/>
        <v>11.832339141879663</v>
      </c>
      <c r="F237" s="35">
        <v>980.45</v>
      </c>
      <c r="G237" s="37">
        <v>1129.76</v>
      </c>
      <c r="H237" s="37">
        <v>2433.3000000000002</v>
      </c>
      <c r="I237" s="37">
        <f t="shared" si="33"/>
        <v>4543.51</v>
      </c>
      <c r="J237" s="46">
        <f t="shared" si="34"/>
        <v>37.13934821316559</v>
      </c>
      <c r="K237" s="58">
        <f t="shared" si="28"/>
        <v>37.13934821316559</v>
      </c>
    </row>
    <row r="238" spans="1:11">
      <c r="A238" s="9">
        <v>1250</v>
      </c>
      <c r="B238" s="23" t="s">
        <v>211</v>
      </c>
      <c r="C238" s="47">
        <v>6809.61</v>
      </c>
      <c r="D238" s="19">
        <v>1832.29</v>
      </c>
      <c r="E238" s="29">
        <f t="shared" si="32"/>
        <v>26.907414668387762</v>
      </c>
      <c r="F238" s="35">
        <v>699.45</v>
      </c>
      <c r="G238" s="37">
        <v>784.69</v>
      </c>
      <c r="H238" s="37">
        <v>2093.6999999999998</v>
      </c>
      <c r="I238" s="37">
        <f t="shared" si="33"/>
        <v>3577.84</v>
      </c>
      <c r="J238" s="46">
        <f t="shared" si="34"/>
        <v>51.212183887485182</v>
      </c>
      <c r="K238" s="58">
        <f t="shared" si="28"/>
        <v>0</v>
      </c>
    </row>
    <row r="239" spans="1:11">
      <c r="A239" s="9">
        <v>1251</v>
      </c>
      <c r="B239" s="23" t="s">
        <v>212</v>
      </c>
      <c r="C239" s="47">
        <v>3189.56</v>
      </c>
      <c r="D239" s="19">
        <v>1230.07</v>
      </c>
      <c r="E239" s="29">
        <f t="shared" si="32"/>
        <v>38.565507468114724</v>
      </c>
      <c r="F239" s="35">
        <v>145.18</v>
      </c>
      <c r="G239" s="37">
        <v>216.29</v>
      </c>
      <c r="H239" s="37">
        <v>1782.2</v>
      </c>
      <c r="I239" s="37">
        <f t="shared" si="33"/>
        <v>2143.67</v>
      </c>
      <c r="J239" s="46">
        <f t="shared" si="34"/>
        <v>57.381499951018576</v>
      </c>
      <c r="K239" s="58">
        <f t="shared" si="28"/>
        <v>0</v>
      </c>
    </row>
    <row r="240" spans="1:11">
      <c r="A240" s="9">
        <v>1252</v>
      </c>
      <c r="B240" s="23" t="s">
        <v>213</v>
      </c>
      <c r="C240" s="47">
        <v>5442.14</v>
      </c>
      <c r="D240" s="19">
        <v>1895.3</v>
      </c>
      <c r="E240" s="29">
        <f t="shared" si="32"/>
        <v>34.826373448680116</v>
      </c>
      <c r="F240" s="35">
        <v>394.83</v>
      </c>
      <c r="G240" s="37">
        <v>903.68</v>
      </c>
      <c r="H240" s="37">
        <v>2290.3000000000002</v>
      </c>
      <c r="I240" s="37">
        <f t="shared" si="33"/>
        <v>3588.8100000000004</v>
      </c>
      <c r="J240" s="46">
        <f t="shared" si="34"/>
        <v>52.811377587556876</v>
      </c>
      <c r="K240" s="58">
        <f t="shared" si="28"/>
        <v>0</v>
      </c>
    </row>
    <row r="241" spans="1:11">
      <c r="A241" s="9">
        <v>1253</v>
      </c>
      <c r="B241" s="23" t="s">
        <v>214</v>
      </c>
      <c r="C241" s="47">
        <v>10568.3</v>
      </c>
      <c r="D241" s="19">
        <v>1891.5</v>
      </c>
      <c r="E241" s="29">
        <f t="shared" si="32"/>
        <v>17.89786436796836</v>
      </c>
      <c r="F241" s="35">
        <v>293.95</v>
      </c>
      <c r="G241" s="37">
        <v>967.61</v>
      </c>
      <c r="H241" s="37">
        <v>2187</v>
      </c>
      <c r="I241" s="37">
        <f t="shared" si="33"/>
        <v>3448.56</v>
      </c>
      <c r="J241" s="46">
        <f t="shared" si="34"/>
        <v>54.848980444011417</v>
      </c>
      <c r="K241" s="58">
        <f t="shared" si="28"/>
        <v>0</v>
      </c>
    </row>
    <row r="242" spans="1:11">
      <c r="A242" s="9">
        <v>1254</v>
      </c>
      <c r="B242" s="23" t="s">
        <v>215</v>
      </c>
      <c r="C242" s="47">
        <v>8734.0499999999993</v>
      </c>
      <c r="D242" s="19">
        <v>1772.54</v>
      </c>
      <c r="E242" s="29">
        <f t="shared" si="32"/>
        <v>20.294594145900241</v>
      </c>
      <c r="F242" s="35">
        <v>756.55</v>
      </c>
      <c r="G242" s="37">
        <v>2397.88</v>
      </c>
      <c r="H242" s="37">
        <v>2650</v>
      </c>
      <c r="I242" s="37">
        <f t="shared" si="33"/>
        <v>5804.43</v>
      </c>
      <c r="J242" s="46">
        <f t="shared" si="34"/>
        <v>30.537709990472795</v>
      </c>
      <c r="K242" s="58">
        <f t="shared" si="28"/>
        <v>30.537709990472795</v>
      </c>
    </row>
    <row r="243" spans="1:11">
      <c r="A243" s="9">
        <v>1256</v>
      </c>
      <c r="B243" s="23" t="s">
        <v>216</v>
      </c>
      <c r="C243" s="47">
        <v>6557.8</v>
      </c>
      <c r="D243" s="19">
        <v>1724.42</v>
      </c>
      <c r="E243" s="29">
        <f t="shared" si="32"/>
        <v>26.295708926774225</v>
      </c>
      <c r="F243" s="35">
        <v>306.27</v>
      </c>
      <c r="G243" s="37">
        <v>887.37</v>
      </c>
      <c r="H243" s="37">
        <v>2097</v>
      </c>
      <c r="I243" s="37">
        <f t="shared" si="33"/>
        <v>3290.64</v>
      </c>
      <c r="J243" s="46">
        <f t="shared" si="34"/>
        <v>52.403787713028471</v>
      </c>
      <c r="K243" s="58">
        <f t="shared" si="28"/>
        <v>0</v>
      </c>
    </row>
    <row r="244" spans="1:11">
      <c r="A244" s="9">
        <v>1257</v>
      </c>
      <c r="B244" s="23" t="s">
        <v>217</v>
      </c>
      <c r="C244" s="47">
        <v>10796.36</v>
      </c>
      <c r="D244" s="19">
        <v>4058.58</v>
      </c>
      <c r="E244" s="29">
        <f t="shared" si="32"/>
        <v>37.592114379290798</v>
      </c>
      <c r="F244" s="35">
        <v>409.11</v>
      </c>
      <c r="G244" s="37">
        <v>1118.53</v>
      </c>
      <c r="H244" s="37">
        <v>2451.3000000000002</v>
      </c>
      <c r="I244" s="37">
        <f t="shared" si="33"/>
        <v>3978.94</v>
      </c>
      <c r="J244" s="46">
        <f t="shared" si="34"/>
        <v>102.00153809808643</v>
      </c>
      <c r="K244" s="58">
        <f t="shared" si="28"/>
        <v>0</v>
      </c>
    </row>
    <row r="245" spans="1:11">
      <c r="A245" s="9">
        <v>1258</v>
      </c>
      <c r="B245" s="23" t="s">
        <v>218</v>
      </c>
      <c r="C245" s="47">
        <v>11451.35</v>
      </c>
      <c r="D245" s="19">
        <v>1946.75</v>
      </c>
      <c r="E245" s="29">
        <f t="shared" si="32"/>
        <v>17.000179018194363</v>
      </c>
      <c r="F245" s="35">
        <v>653.37</v>
      </c>
      <c r="G245" s="37">
        <v>866.37</v>
      </c>
      <c r="H245" s="37">
        <v>2340.1</v>
      </c>
      <c r="I245" s="37">
        <f t="shared" si="33"/>
        <v>3859.84</v>
      </c>
      <c r="J245" s="46">
        <f t="shared" si="34"/>
        <v>50.436028436411874</v>
      </c>
      <c r="K245" s="58">
        <f t="shared" ref="K245:K301" si="35">IF(J245&gt;50,0,J245)</f>
        <v>0</v>
      </c>
    </row>
    <row r="246" spans="1:11">
      <c r="A246" s="9">
        <v>1259</v>
      </c>
      <c r="B246" s="23" t="s">
        <v>219</v>
      </c>
      <c r="C246" s="47">
        <v>19834.29</v>
      </c>
      <c r="D246" s="19">
        <v>2718.35</v>
      </c>
      <c r="E246" s="29">
        <f t="shared" si="32"/>
        <v>13.70530530712216</v>
      </c>
      <c r="F246" s="35">
        <v>1000.16</v>
      </c>
      <c r="G246" s="37">
        <v>1330.88</v>
      </c>
      <c r="H246" s="37">
        <v>3283.5</v>
      </c>
      <c r="I246" s="37">
        <f t="shared" si="33"/>
        <v>5614.54</v>
      </c>
      <c r="J246" s="46">
        <f t="shared" si="34"/>
        <v>48.416254938071503</v>
      </c>
      <c r="K246" s="58">
        <f t="shared" si="35"/>
        <v>48.416254938071503</v>
      </c>
    </row>
    <row r="247" spans="1:11">
      <c r="A247" s="9">
        <v>1260</v>
      </c>
      <c r="B247" s="23" t="s">
        <v>220</v>
      </c>
      <c r="C247" s="47">
        <v>4140.22</v>
      </c>
      <c r="D247" s="19">
        <v>1768.46</v>
      </c>
      <c r="E247" s="29">
        <f t="shared" si="32"/>
        <v>42.71415528643405</v>
      </c>
      <c r="F247" s="35">
        <v>364.08</v>
      </c>
      <c r="G247" s="37">
        <v>209.5</v>
      </c>
      <c r="H247" s="37">
        <v>1919.3</v>
      </c>
      <c r="I247" s="37">
        <f t="shared" si="33"/>
        <v>2492.88</v>
      </c>
      <c r="J247" s="46">
        <f t="shared" si="34"/>
        <v>70.940438368473409</v>
      </c>
      <c r="K247" s="58">
        <f t="shared" si="35"/>
        <v>0</v>
      </c>
    </row>
    <row r="248" spans="1:11">
      <c r="A248" s="9">
        <v>1261</v>
      </c>
      <c r="B248" s="23" t="s">
        <v>221</v>
      </c>
      <c r="C248" s="47">
        <v>4151.22</v>
      </c>
      <c r="D248" s="19">
        <v>1679.71</v>
      </c>
      <c r="E248" s="29">
        <f t="shared" si="32"/>
        <v>40.463044598937174</v>
      </c>
      <c r="F248" s="35">
        <v>261.25</v>
      </c>
      <c r="G248" s="37">
        <v>307.25</v>
      </c>
      <c r="H248" s="37">
        <v>1885.7</v>
      </c>
      <c r="I248" s="37">
        <f t="shared" si="33"/>
        <v>2454.1999999999998</v>
      </c>
      <c r="J248" s="46">
        <f t="shared" si="34"/>
        <v>68.44226224431587</v>
      </c>
      <c r="K248" s="58">
        <f t="shared" si="35"/>
        <v>0</v>
      </c>
    </row>
    <row r="249" spans="1:11">
      <c r="A249" s="9">
        <v>1262</v>
      </c>
      <c r="B249" s="23" t="s">
        <v>222</v>
      </c>
      <c r="C249" s="47">
        <v>4746.18</v>
      </c>
      <c r="D249" s="19">
        <v>1698.11</v>
      </c>
      <c r="E249" s="29">
        <f t="shared" si="32"/>
        <v>35.778457622761877</v>
      </c>
      <c r="F249" s="35">
        <v>644.02</v>
      </c>
      <c r="G249" s="37">
        <v>808.7</v>
      </c>
      <c r="H249" s="37">
        <v>1692.9</v>
      </c>
      <c r="I249" s="37">
        <f t="shared" si="33"/>
        <v>3145.62</v>
      </c>
      <c r="J249" s="46">
        <f t="shared" si="34"/>
        <v>53.983316484508613</v>
      </c>
      <c r="K249" s="58">
        <f t="shared" si="35"/>
        <v>0</v>
      </c>
    </row>
    <row r="250" spans="1:11">
      <c r="A250" s="9">
        <v>1263</v>
      </c>
      <c r="B250" s="23" t="s">
        <v>223</v>
      </c>
      <c r="C250" s="47">
        <v>4050.65</v>
      </c>
      <c r="D250" s="19">
        <v>1730.81</v>
      </c>
      <c r="E250" s="29">
        <f t="shared" si="32"/>
        <v>42.729191611222888</v>
      </c>
      <c r="F250" s="35">
        <v>541.19000000000005</v>
      </c>
      <c r="G250" s="37">
        <v>1419.02</v>
      </c>
      <c r="H250" s="37">
        <v>548.29999999999995</v>
      </c>
      <c r="I250" s="37">
        <f t="shared" si="33"/>
        <v>2508.5100000000002</v>
      </c>
      <c r="J250" s="46">
        <f t="shared" si="34"/>
        <v>68.997532399711375</v>
      </c>
      <c r="K250" s="58">
        <f t="shared" si="35"/>
        <v>0</v>
      </c>
    </row>
    <row r="251" spans="1:11">
      <c r="A251" s="7"/>
      <c r="B251" s="23"/>
      <c r="C251" s="47"/>
      <c r="D251" s="19"/>
      <c r="E251" s="29"/>
      <c r="F251" s="35"/>
      <c r="G251" s="37"/>
      <c r="H251" s="37"/>
      <c r="I251" s="37"/>
      <c r="J251" s="46"/>
      <c r="K251" s="58"/>
    </row>
    <row r="252" spans="1:11" s="5" customFormat="1">
      <c r="A252" s="8"/>
      <c r="B252" s="62" t="s">
        <v>224</v>
      </c>
      <c r="C252" s="48"/>
      <c r="D252" s="20"/>
      <c r="E252" s="31"/>
      <c r="F252" s="36"/>
      <c r="G252" s="38"/>
      <c r="H252" s="38"/>
      <c r="I252" s="39"/>
      <c r="J252" s="46"/>
      <c r="K252" s="59"/>
    </row>
    <row r="253" spans="1:11">
      <c r="A253" s="9">
        <v>1265</v>
      </c>
      <c r="B253" s="23" t="s">
        <v>225</v>
      </c>
      <c r="C253" s="47">
        <v>18508.11</v>
      </c>
      <c r="D253" s="19">
        <v>2462.21</v>
      </c>
      <c r="E253" s="29">
        <f t="shared" ref="E253:E277" si="36">D253/C253*100</f>
        <v>13.303411315363913</v>
      </c>
      <c r="F253" s="35">
        <v>1016.06</v>
      </c>
      <c r="G253" s="37">
        <v>2918.13</v>
      </c>
      <c r="H253" s="37">
        <v>3347.3</v>
      </c>
      <c r="I253" s="37">
        <f t="shared" ref="I253:I277" si="37">F253+G253+H253</f>
        <v>7281.49</v>
      </c>
      <c r="J253" s="46">
        <f t="shared" ref="J253:J277" si="38">D253/I253*100</f>
        <v>33.814645079509823</v>
      </c>
      <c r="K253" s="58">
        <f t="shared" si="35"/>
        <v>33.814645079509823</v>
      </c>
    </row>
    <row r="254" spans="1:11">
      <c r="A254" s="9">
        <v>1266</v>
      </c>
      <c r="B254" s="23" t="s">
        <v>226</v>
      </c>
      <c r="C254" s="47">
        <v>6889.94</v>
      </c>
      <c r="D254" s="19">
        <v>2364.52</v>
      </c>
      <c r="E254" s="29">
        <f t="shared" si="36"/>
        <v>34.318441089472479</v>
      </c>
      <c r="F254" s="35">
        <v>586.83000000000004</v>
      </c>
      <c r="G254" s="37">
        <v>1069.68</v>
      </c>
      <c r="H254" s="37">
        <v>2524.1</v>
      </c>
      <c r="I254" s="37">
        <f t="shared" si="37"/>
        <v>4180.6100000000006</v>
      </c>
      <c r="J254" s="46">
        <f t="shared" si="38"/>
        <v>56.559210258789975</v>
      </c>
      <c r="K254" s="58">
        <f t="shared" si="35"/>
        <v>0</v>
      </c>
    </row>
    <row r="255" spans="1:11">
      <c r="A255" s="9">
        <v>1267</v>
      </c>
      <c r="B255" s="23" t="s">
        <v>227</v>
      </c>
      <c r="C255" s="47">
        <v>14167.69</v>
      </c>
      <c r="D255" s="19">
        <v>2709.89</v>
      </c>
      <c r="E255" s="29">
        <f t="shared" si="36"/>
        <v>19.127253631325924</v>
      </c>
      <c r="F255" s="35">
        <v>1258.58</v>
      </c>
      <c r="G255" s="37">
        <v>2040.24</v>
      </c>
      <c r="H255" s="37">
        <v>3125.9</v>
      </c>
      <c r="I255" s="37">
        <f t="shared" si="37"/>
        <v>6424.7199999999993</v>
      </c>
      <c r="J255" s="46">
        <f t="shared" si="38"/>
        <v>42.179114420550626</v>
      </c>
      <c r="K255" s="58">
        <f t="shared" si="35"/>
        <v>42.179114420550626</v>
      </c>
    </row>
    <row r="256" spans="1:11">
      <c r="A256" s="9">
        <v>1268</v>
      </c>
      <c r="B256" s="23" t="s">
        <v>228</v>
      </c>
      <c r="C256" s="47">
        <v>9709.02</v>
      </c>
      <c r="D256" s="19">
        <v>2227.83</v>
      </c>
      <c r="E256" s="29">
        <f t="shared" si="36"/>
        <v>22.945982189757565</v>
      </c>
      <c r="F256" s="35">
        <v>1017.99</v>
      </c>
      <c r="G256" s="37">
        <v>3538.02</v>
      </c>
      <c r="H256" s="37">
        <v>2072.5</v>
      </c>
      <c r="I256" s="37">
        <f t="shared" si="37"/>
        <v>6628.51</v>
      </c>
      <c r="J256" s="46">
        <f t="shared" si="38"/>
        <v>33.60981578062038</v>
      </c>
      <c r="K256" s="58">
        <f t="shared" si="35"/>
        <v>33.60981578062038</v>
      </c>
    </row>
    <row r="257" spans="1:11">
      <c r="A257" s="9">
        <v>1269</v>
      </c>
      <c r="B257" s="23" t="s">
        <v>229</v>
      </c>
      <c r="C257" s="47">
        <v>13169.66</v>
      </c>
      <c r="D257" s="19">
        <v>1918.23</v>
      </c>
      <c r="E257" s="29">
        <f t="shared" si="36"/>
        <v>14.56552409097881</v>
      </c>
      <c r="F257" s="35">
        <v>500.2</v>
      </c>
      <c r="G257" s="37">
        <v>2372.2600000000002</v>
      </c>
      <c r="H257" s="37">
        <v>2369.6</v>
      </c>
      <c r="I257" s="37">
        <f t="shared" si="37"/>
        <v>5242.0599999999995</v>
      </c>
      <c r="J257" s="46">
        <f t="shared" si="38"/>
        <v>36.593056928001594</v>
      </c>
      <c r="K257" s="58">
        <f t="shared" si="35"/>
        <v>36.593056928001594</v>
      </c>
    </row>
    <row r="258" spans="1:11">
      <c r="A258" s="9">
        <v>1270</v>
      </c>
      <c r="B258" s="23" t="s">
        <v>230</v>
      </c>
      <c r="C258" s="47">
        <v>4736.07</v>
      </c>
      <c r="D258" s="19">
        <v>1856.97</v>
      </c>
      <c r="E258" s="29">
        <f t="shared" si="36"/>
        <v>39.209091081846346</v>
      </c>
      <c r="F258" s="35">
        <v>431.98</v>
      </c>
      <c r="G258" s="37">
        <v>1269.1300000000001</v>
      </c>
      <c r="H258" s="37">
        <v>1683</v>
      </c>
      <c r="I258" s="37">
        <f t="shared" si="37"/>
        <v>3384.11</v>
      </c>
      <c r="J258" s="46">
        <f t="shared" si="38"/>
        <v>54.873216296160585</v>
      </c>
      <c r="K258" s="58">
        <f t="shared" si="35"/>
        <v>0</v>
      </c>
    </row>
    <row r="259" spans="1:11">
      <c r="A259" s="9">
        <v>1284</v>
      </c>
      <c r="B259" s="23" t="s">
        <v>224</v>
      </c>
      <c r="C259" s="47">
        <v>43849.74</v>
      </c>
      <c r="D259" s="19">
        <v>6629.77</v>
      </c>
      <c r="E259" s="29">
        <f t="shared" si="36"/>
        <v>15.119291471283525</v>
      </c>
      <c r="F259" s="35">
        <v>3539.22</v>
      </c>
      <c r="G259" s="37">
        <v>16183.67</v>
      </c>
      <c r="H259" s="37">
        <v>4128.1000000000004</v>
      </c>
      <c r="I259" s="37">
        <f t="shared" si="37"/>
        <v>23850.989999999998</v>
      </c>
      <c r="J259" s="46">
        <f t="shared" si="38"/>
        <v>27.796623955651324</v>
      </c>
      <c r="K259" s="58">
        <f t="shared" si="35"/>
        <v>27.796623955651324</v>
      </c>
    </row>
    <row r="260" spans="1:11">
      <c r="A260" s="9">
        <v>1271</v>
      </c>
      <c r="B260" s="23" t="s">
        <v>231</v>
      </c>
      <c r="C260" s="47">
        <v>16398.09</v>
      </c>
      <c r="D260" s="19">
        <v>2137.1</v>
      </c>
      <c r="E260" s="29">
        <f t="shared" si="36"/>
        <v>13.032615383864826</v>
      </c>
      <c r="F260" s="35">
        <v>460.04</v>
      </c>
      <c r="G260" s="37">
        <v>2093.17</v>
      </c>
      <c r="H260" s="37">
        <v>2467.9</v>
      </c>
      <c r="I260" s="37">
        <f t="shared" si="37"/>
        <v>5021.1100000000006</v>
      </c>
      <c r="J260" s="46">
        <f t="shared" si="38"/>
        <v>42.562301961120141</v>
      </c>
      <c r="K260" s="58">
        <f t="shared" si="35"/>
        <v>42.562301961120141</v>
      </c>
    </row>
    <row r="261" spans="1:11">
      <c r="A261" s="9">
        <v>1272</v>
      </c>
      <c r="B261" s="23" t="s">
        <v>232</v>
      </c>
      <c r="C261" s="47">
        <v>6652.77</v>
      </c>
      <c r="D261" s="19">
        <v>1840.96</v>
      </c>
      <c r="E261" s="29">
        <f t="shared" si="36"/>
        <v>27.672082455879277</v>
      </c>
      <c r="F261" s="35">
        <v>468.47</v>
      </c>
      <c r="G261" s="37">
        <v>628.27</v>
      </c>
      <c r="H261" s="37">
        <v>2102</v>
      </c>
      <c r="I261" s="37">
        <f t="shared" si="37"/>
        <v>3198.74</v>
      </c>
      <c r="J261" s="46">
        <f t="shared" si="38"/>
        <v>57.55266136041066</v>
      </c>
      <c r="K261" s="58">
        <f t="shared" si="35"/>
        <v>0</v>
      </c>
    </row>
    <row r="262" spans="1:11">
      <c r="A262" s="9">
        <v>1273</v>
      </c>
      <c r="B262" s="23" t="s">
        <v>233</v>
      </c>
      <c r="C262" s="47">
        <v>16799.28</v>
      </c>
      <c r="D262" s="19">
        <v>3593.57</v>
      </c>
      <c r="E262" s="29">
        <f t="shared" si="36"/>
        <v>21.391214385378422</v>
      </c>
      <c r="F262" s="35">
        <v>3502</v>
      </c>
      <c r="G262" s="37">
        <v>5187.66</v>
      </c>
      <c r="H262" s="37">
        <v>2253.1</v>
      </c>
      <c r="I262" s="37">
        <f t="shared" si="37"/>
        <v>10942.76</v>
      </c>
      <c r="J262" s="46">
        <f t="shared" si="38"/>
        <v>32.839704060036048</v>
      </c>
      <c r="K262" s="58">
        <f t="shared" si="35"/>
        <v>32.839704060036048</v>
      </c>
    </row>
    <row r="263" spans="1:11">
      <c r="A263" s="9">
        <v>1274</v>
      </c>
      <c r="B263" s="23" t="s">
        <v>234</v>
      </c>
      <c r="C263" s="47">
        <v>31420.3</v>
      </c>
      <c r="D263" s="19">
        <v>5446.93</v>
      </c>
      <c r="E263" s="29">
        <f t="shared" si="36"/>
        <v>17.335703351018292</v>
      </c>
      <c r="F263" s="35">
        <v>2671.33</v>
      </c>
      <c r="G263" s="37">
        <v>5994.64</v>
      </c>
      <c r="H263" s="37">
        <v>4098.8</v>
      </c>
      <c r="I263" s="37">
        <f t="shared" si="37"/>
        <v>12764.77</v>
      </c>
      <c r="J263" s="46">
        <f t="shared" si="38"/>
        <v>42.671587502164158</v>
      </c>
      <c r="K263" s="58">
        <f t="shared" si="35"/>
        <v>42.671587502164158</v>
      </c>
    </row>
    <row r="264" spans="1:11">
      <c r="A264" s="9">
        <v>1275</v>
      </c>
      <c r="B264" s="23" t="s">
        <v>235</v>
      </c>
      <c r="C264" s="47">
        <v>22258.37</v>
      </c>
      <c r="D264" s="19">
        <v>3287.4</v>
      </c>
      <c r="E264" s="29">
        <f t="shared" si="36"/>
        <v>14.769275557913723</v>
      </c>
      <c r="F264" s="35">
        <v>923.05</v>
      </c>
      <c r="G264" s="37">
        <v>2758.29</v>
      </c>
      <c r="H264" s="37">
        <v>3359.5</v>
      </c>
      <c r="I264" s="37">
        <f t="shared" si="37"/>
        <v>7040.84</v>
      </c>
      <c r="J264" s="46">
        <f t="shared" si="38"/>
        <v>46.690451707466721</v>
      </c>
      <c r="K264" s="58">
        <f t="shared" si="35"/>
        <v>46.690451707466721</v>
      </c>
    </row>
    <row r="265" spans="1:11">
      <c r="A265" s="9">
        <v>1276</v>
      </c>
      <c r="B265" s="23" t="s">
        <v>236</v>
      </c>
      <c r="C265" s="47">
        <v>16044.99</v>
      </c>
      <c r="D265" s="19">
        <v>2267.2800000000002</v>
      </c>
      <c r="E265" s="29">
        <f t="shared" si="36"/>
        <v>14.130766052206953</v>
      </c>
      <c r="F265" s="35">
        <v>898.29</v>
      </c>
      <c r="G265" s="37">
        <v>3576.92</v>
      </c>
      <c r="H265" s="37">
        <v>1928.8</v>
      </c>
      <c r="I265" s="37">
        <f t="shared" si="37"/>
        <v>6404.01</v>
      </c>
      <c r="J265" s="46">
        <f t="shared" si="38"/>
        <v>35.404067139183113</v>
      </c>
      <c r="K265" s="58">
        <f t="shared" si="35"/>
        <v>35.404067139183113</v>
      </c>
    </row>
    <row r="266" spans="1:11">
      <c r="A266" s="9">
        <v>1277</v>
      </c>
      <c r="B266" s="23" t="s">
        <v>237</v>
      </c>
      <c r="C266" s="47">
        <v>7533.28</v>
      </c>
      <c r="D266" s="19">
        <v>2489.5</v>
      </c>
      <c r="E266" s="29">
        <f t="shared" si="36"/>
        <v>33.046694135887691</v>
      </c>
      <c r="F266" s="35">
        <v>597.92999999999995</v>
      </c>
      <c r="G266" s="37">
        <v>1086.6600000000001</v>
      </c>
      <c r="H266" s="37">
        <v>2040.4</v>
      </c>
      <c r="I266" s="37">
        <f t="shared" si="37"/>
        <v>3724.9900000000002</v>
      </c>
      <c r="J266" s="46">
        <f t="shared" si="38"/>
        <v>66.83239418092397</v>
      </c>
      <c r="K266" s="58">
        <f t="shared" si="35"/>
        <v>0</v>
      </c>
    </row>
    <row r="267" spans="1:11">
      <c r="A267" s="9">
        <v>1278</v>
      </c>
      <c r="B267" s="23" t="s">
        <v>238</v>
      </c>
      <c r="C267" s="47">
        <v>15810.14</v>
      </c>
      <c r="D267" s="19">
        <v>3018.34</v>
      </c>
      <c r="E267" s="29">
        <f t="shared" si="36"/>
        <v>19.09116554312612</v>
      </c>
      <c r="F267" s="35">
        <v>844.06</v>
      </c>
      <c r="G267" s="37">
        <v>1240.55</v>
      </c>
      <c r="H267" s="37">
        <v>3236.3</v>
      </c>
      <c r="I267" s="37">
        <f t="shared" si="37"/>
        <v>5320.91</v>
      </c>
      <c r="J267" s="46">
        <f t="shared" si="38"/>
        <v>56.726011152227727</v>
      </c>
      <c r="K267" s="58">
        <f t="shared" si="35"/>
        <v>0</v>
      </c>
    </row>
    <row r="268" spans="1:11">
      <c r="A268" s="9">
        <v>1279</v>
      </c>
      <c r="B268" s="23" t="s">
        <v>239</v>
      </c>
      <c r="C268" s="47">
        <v>5194.28</v>
      </c>
      <c r="D268" s="19">
        <v>2212.17</v>
      </c>
      <c r="E268" s="29">
        <f t="shared" si="36"/>
        <v>42.588578205256553</v>
      </c>
      <c r="F268" s="35">
        <v>1849.99</v>
      </c>
      <c r="G268" s="37">
        <v>863.48</v>
      </c>
      <c r="H268" s="37">
        <v>1930.6</v>
      </c>
      <c r="I268" s="37">
        <f t="shared" si="37"/>
        <v>4644.07</v>
      </c>
      <c r="J268" s="46">
        <f t="shared" si="38"/>
        <v>47.634294918035266</v>
      </c>
      <c r="K268" s="58">
        <f t="shared" si="35"/>
        <v>47.634294918035266</v>
      </c>
    </row>
    <row r="269" spans="1:11">
      <c r="A269" s="9">
        <v>1281</v>
      </c>
      <c r="B269" s="23" t="s">
        <v>240</v>
      </c>
      <c r="C269" s="47">
        <v>16286.25</v>
      </c>
      <c r="D269" s="19">
        <v>2824.8</v>
      </c>
      <c r="E269" s="29">
        <f t="shared" si="36"/>
        <v>17.344692608795764</v>
      </c>
      <c r="F269" s="35">
        <v>917.64</v>
      </c>
      <c r="G269" s="37">
        <v>1691.64</v>
      </c>
      <c r="H269" s="37">
        <v>3804.8</v>
      </c>
      <c r="I269" s="37">
        <f t="shared" si="37"/>
        <v>6414.08</v>
      </c>
      <c r="J269" s="46">
        <f t="shared" si="38"/>
        <v>44.040610656555579</v>
      </c>
      <c r="K269" s="58">
        <f t="shared" si="35"/>
        <v>44.040610656555579</v>
      </c>
    </row>
    <row r="270" spans="1:11">
      <c r="A270" s="9">
        <v>1280</v>
      </c>
      <c r="B270" s="23" t="s">
        <v>241</v>
      </c>
      <c r="C270" s="47">
        <v>68616.73</v>
      </c>
      <c r="D270" s="19">
        <v>5853.8</v>
      </c>
      <c r="E270" s="29">
        <f t="shared" si="36"/>
        <v>8.5311555942697943</v>
      </c>
      <c r="F270" s="35">
        <v>5188.09</v>
      </c>
      <c r="G270" s="37">
        <v>18889.189999999999</v>
      </c>
      <c r="H270" s="37">
        <v>3164.1</v>
      </c>
      <c r="I270" s="37">
        <f t="shared" si="37"/>
        <v>27241.379999999997</v>
      </c>
      <c r="J270" s="46">
        <f t="shared" si="38"/>
        <v>21.488632367376397</v>
      </c>
      <c r="K270" s="58">
        <f t="shared" si="35"/>
        <v>21.488632367376397</v>
      </c>
    </row>
    <row r="271" spans="1:11">
      <c r="A271" s="9">
        <v>1282</v>
      </c>
      <c r="B271" s="23" t="s">
        <v>242</v>
      </c>
      <c r="C271" s="47">
        <v>14229.83</v>
      </c>
      <c r="D271" s="19">
        <v>2050.4</v>
      </c>
      <c r="E271" s="29">
        <f t="shared" si="36"/>
        <v>14.409167221252819</v>
      </c>
      <c r="F271" s="35">
        <v>1236.97</v>
      </c>
      <c r="G271" s="37">
        <v>1428.19</v>
      </c>
      <c r="H271" s="37">
        <v>2759.2</v>
      </c>
      <c r="I271" s="37">
        <f t="shared" si="37"/>
        <v>5424.36</v>
      </c>
      <c r="J271" s="46">
        <f t="shared" si="38"/>
        <v>37.79985104233495</v>
      </c>
      <c r="K271" s="58">
        <f t="shared" si="35"/>
        <v>37.79985104233495</v>
      </c>
    </row>
    <row r="272" spans="1:11">
      <c r="A272" s="9">
        <v>1283</v>
      </c>
      <c r="B272" s="23" t="s">
        <v>243</v>
      </c>
      <c r="C272" s="47">
        <v>16463.580000000002</v>
      </c>
      <c r="D272" s="19">
        <v>1892.47</v>
      </c>
      <c r="E272" s="29">
        <f t="shared" si="36"/>
        <v>11.494887503204041</v>
      </c>
      <c r="F272" s="35">
        <v>4042.18</v>
      </c>
      <c r="G272" s="37">
        <v>1825.03</v>
      </c>
      <c r="H272" s="37">
        <v>2334.3000000000002</v>
      </c>
      <c r="I272" s="37">
        <f t="shared" si="37"/>
        <v>8201.51</v>
      </c>
      <c r="J272" s="46">
        <f t="shared" si="38"/>
        <v>23.074653326033864</v>
      </c>
      <c r="K272" s="58">
        <f t="shared" si="35"/>
        <v>23.074653326033864</v>
      </c>
    </row>
    <row r="273" spans="1:11">
      <c r="A273" s="9">
        <v>1285</v>
      </c>
      <c r="B273" s="23" t="s">
        <v>244</v>
      </c>
      <c r="C273" s="47">
        <v>26405.66</v>
      </c>
      <c r="D273" s="19">
        <v>7078.08</v>
      </c>
      <c r="E273" s="29">
        <f t="shared" si="36"/>
        <v>26.805162226583239</v>
      </c>
      <c r="F273" s="35">
        <v>1971.29</v>
      </c>
      <c r="G273" s="37">
        <v>13270.85</v>
      </c>
      <c r="H273" s="37">
        <v>1484.5</v>
      </c>
      <c r="I273" s="37">
        <f t="shared" si="37"/>
        <v>16726.64</v>
      </c>
      <c r="J273" s="46">
        <f t="shared" si="38"/>
        <v>42.316209352266803</v>
      </c>
      <c r="K273" s="58">
        <f t="shared" si="35"/>
        <v>42.316209352266803</v>
      </c>
    </row>
    <row r="274" spans="1:11">
      <c r="A274" s="9">
        <v>1286</v>
      </c>
      <c r="B274" s="23" t="s">
        <v>245</v>
      </c>
      <c r="C274" s="47">
        <v>8082.07</v>
      </c>
      <c r="D274" s="19">
        <v>1714.66</v>
      </c>
      <c r="E274" s="29">
        <f t="shared" si="36"/>
        <v>21.215604418175047</v>
      </c>
      <c r="F274" s="35">
        <v>219.33</v>
      </c>
      <c r="G274" s="37">
        <v>704.21</v>
      </c>
      <c r="H274" s="37">
        <v>2386</v>
      </c>
      <c r="I274" s="37">
        <f t="shared" si="37"/>
        <v>3309.54</v>
      </c>
      <c r="J274" s="46">
        <f t="shared" si="38"/>
        <v>51.809617046477761</v>
      </c>
      <c r="K274" s="58">
        <f t="shared" si="35"/>
        <v>0</v>
      </c>
    </row>
    <row r="275" spans="1:11">
      <c r="A275" s="9">
        <v>1287</v>
      </c>
      <c r="B275" s="23" t="s">
        <v>246</v>
      </c>
      <c r="C275" s="47">
        <v>7547.28</v>
      </c>
      <c r="D275" s="19">
        <v>2370.4899999999998</v>
      </c>
      <c r="E275" s="29">
        <f t="shared" si="36"/>
        <v>31.408533935404542</v>
      </c>
      <c r="F275" s="35">
        <v>1079.1199999999999</v>
      </c>
      <c r="G275" s="37">
        <v>722.42</v>
      </c>
      <c r="H275" s="37">
        <v>2151.6999999999998</v>
      </c>
      <c r="I275" s="37">
        <f t="shared" si="37"/>
        <v>3953.24</v>
      </c>
      <c r="J275" s="46">
        <f t="shared" si="38"/>
        <v>59.963220042294417</v>
      </c>
      <c r="K275" s="58">
        <f t="shared" si="35"/>
        <v>0</v>
      </c>
    </row>
    <row r="276" spans="1:11">
      <c r="A276" s="9">
        <v>1288</v>
      </c>
      <c r="B276" s="23" t="s">
        <v>247</v>
      </c>
      <c r="C276" s="47">
        <v>14579.95</v>
      </c>
      <c r="D276" s="19">
        <v>3441.52</v>
      </c>
      <c r="E276" s="29">
        <f t="shared" si="36"/>
        <v>23.604470522875591</v>
      </c>
      <c r="F276" s="35">
        <v>4238.8500000000004</v>
      </c>
      <c r="G276" s="37">
        <v>2258.21</v>
      </c>
      <c r="H276" s="37">
        <v>2585.9</v>
      </c>
      <c r="I276" s="37">
        <f t="shared" si="37"/>
        <v>9082.9600000000009</v>
      </c>
      <c r="J276" s="46">
        <f t="shared" si="38"/>
        <v>37.889850885614379</v>
      </c>
      <c r="K276" s="58">
        <f t="shared" si="35"/>
        <v>37.889850885614379</v>
      </c>
    </row>
    <row r="277" spans="1:11">
      <c r="A277" s="9">
        <v>1289</v>
      </c>
      <c r="B277" s="23" t="s">
        <v>248</v>
      </c>
      <c r="C277" s="47">
        <v>11626.39</v>
      </c>
      <c r="D277" s="19">
        <v>2696</v>
      </c>
      <c r="E277" s="29">
        <f t="shared" si="36"/>
        <v>23.188625188042032</v>
      </c>
      <c r="F277" s="35">
        <v>3142.95</v>
      </c>
      <c r="G277" s="37">
        <v>1298.25</v>
      </c>
      <c r="H277" s="37">
        <v>2223.4</v>
      </c>
      <c r="I277" s="37">
        <f t="shared" si="37"/>
        <v>6664.6</v>
      </c>
      <c r="J277" s="46">
        <f t="shared" si="38"/>
        <v>40.452540287489121</v>
      </c>
      <c r="K277" s="58">
        <f t="shared" si="35"/>
        <v>40.452540287489121</v>
      </c>
    </row>
    <row r="278" spans="1:11">
      <c r="A278" s="7"/>
      <c r="B278" s="23"/>
      <c r="C278" s="47"/>
      <c r="D278" s="19"/>
      <c r="E278" s="29"/>
      <c r="F278" s="35"/>
      <c r="G278" s="37"/>
      <c r="H278" s="37"/>
      <c r="I278" s="37"/>
      <c r="J278" s="46"/>
      <c r="K278" s="58"/>
    </row>
    <row r="279" spans="1:11" s="5" customFormat="1">
      <c r="A279" s="8"/>
      <c r="B279" s="62" t="s">
        <v>249</v>
      </c>
      <c r="C279" s="48"/>
      <c r="D279" s="20"/>
      <c r="E279" s="31"/>
      <c r="F279" s="36"/>
      <c r="G279" s="38"/>
      <c r="H279" s="38"/>
      <c r="I279" s="39"/>
      <c r="J279" s="46"/>
      <c r="K279" s="59"/>
    </row>
    <row r="280" spans="1:11">
      <c r="A280" s="9">
        <v>1291</v>
      </c>
      <c r="B280" s="23" t="s">
        <v>250</v>
      </c>
      <c r="C280" s="47">
        <v>6281.9</v>
      </c>
      <c r="D280" s="19">
        <v>1847.52</v>
      </c>
      <c r="E280" s="29">
        <f t="shared" ref="E280:E301" si="39">D280/C280*100</f>
        <v>29.410210286696703</v>
      </c>
      <c r="F280" s="35">
        <v>538.75</v>
      </c>
      <c r="G280" s="37">
        <v>918.31</v>
      </c>
      <c r="H280" s="37">
        <v>2160.3000000000002</v>
      </c>
      <c r="I280" s="37">
        <f t="shared" ref="I280:I301" si="40">F280+G280+H280</f>
        <v>3617.36</v>
      </c>
      <c r="J280" s="46">
        <f t="shared" ref="J280:J301" si="41">D280/I280*100</f>
        <v>51.07371121480859</v>
      </c>
      <c r="K280" s="58">
        <f t="shared" si="35"/>
        <v>0</v>
      </c>
    </row>
    <row r="281" spans="1:11">
      <c r="A281" s="9">
        <v>1292</v>
      </c>
      <c r="B281" s="23" t="s">
        <v>251</v>
      </c>
      <c r="C281" s="47">
        <v>13841.48</v>
      </c>
      <c r="D281" s="19">
        <v>2438.84</v>
      </c>
      <c r="E281" s="29">
        <f t="shared" si="39"/>
        <v>17.619792103156602</v>
      </c>
      <c r="F281" s="35">
        <v>1187.05</v>
      </c>
      <c r="G281" s="37">
        <v>1738.49</v>
      </c>
      <c r="H281" s="37">
        <v>3136</v>
      </c>
      <c r="I281" s="37">
        <f t="shared" si="40"/>
        <v>6061.54</v>
      </c>
      <c r="J281" s="46">
        <f t="shared" si="41"/>
        <v>40.234659838918823</v>
      </c>
      <c r="K281" s="58">
        <f t="shared" si="35"/>
        <v>40.234659838918823</v>
      </c>
    </row>
    <row r="282" spans="1:11">
      <c r="A282" s="9">
        <v>1293</v>
      </c>
      <c r="B282" s="23" t="s">
        <v>56</v>
      </c>
      <c r="C282" s="47">
        <v>2969.45</v>
      </c>
      <c r="D282" s="19">
        <v>1826.68</v>
      </c>
      <c r="E282" s="29">
        <f t="shared" si="39"/>
        <v>61.515768913435153</v>
      </c>
      <c r="F282" s="35">
        <v>616.03</v>
      </c>
      <c r="G282" s="37">
        <v>263.64</v>
      </c>
      <c r="H282" s="37">
        <v>1911.9</v>
      </c>
      <c r="I282" s="37">
        <f t="shared" si="40"/>
        <v>2791.57</v>
      </c>
      <c r="J282" s="46">
        <f t="shared" si="41"/>
        <v>65.435579261849057</v>
      </c>
      <c r="K282" s="58">
        <f t="shared" si="35"/>
        <v>0</v>
      </c>
    </row>
    <row r="283" spans="1:11">
      <c r="A283" s="9">
        <v>1294</v>
      </c>
      <c r="B283" s="23" t="s">
        <v>252</v>
      </c>
      <c r="C283" s="47">
        <v>6629.39</v>
      </c>
      <c r="D283" s="19">
        <v>2673.59</v>
      </c>
      <c r="E283" s="29">
        <f t="shared" si="39"/>
        <v>40.329351569299739</v>
      </c>
      <c r="F283" s="35">
        <v>737.52</v>
      </c>
      <c r="G283" s="37">
        <v>902.46</v>
      </c>
      <c r="H283" s="37">
        <v>2376.8000000000002</v>
      </c>
      <c r="I283" s="37">
        <f t="shared" si="40"/>
        <v>4016.78</v>
      </c>
      <c r="J283" s="46">
        <f t="shared" si="41"/>
        <v>66.560528582596007</v>
      </c>
      <c r="K283" s="58">
        <f t="shared" si="35"/>
        <v>0</v>
      </c>
    </row>
    <row r="284" spans="1:11">
      <c r="A284" s="9">
        <v>1295</v>
      </c>
      <c r="B284" s="23" t="s">
        <v>253</v>
      </c>
      <c r="C284" s="47">
        <v>7126.88</v>
      </c>
      <c r="D284" s="19">
        <v>1818.19</v>
      </c>
      <c r="E284" s="29">
        <f t="shared" si="39"/>
        <v>25.511724625642639</v>
      </c>
      <c r="F284" s="35">
        <v>588.02</v>
      </c>
      <c r="G284" s="37">
        <v>1680.01</v>
      </c>
      <c r="H284" s="37">
        <v>783.1</v>
      </c>
      <c r="I284" s="37">
        <f t="shared" si="40"/>
        <v>3051.1299999999997</v>
      </c>
      <c r="J284" s="46">
        <f t="shared" si="41"/>
        <v>59.59070901600392</v>
      </c>
      <c r="K284" s="58">
        <f t="shared" si="35"/>
        <v>0</v>
      </c>
    </row>
    <row r="285" spans="1:11">
      <c r="A285" s="9">
        <v>1296</v>
      </c>
      <c r="B285" s="23" t="s">
        <v>254</v>
      </c>
      <c r="C285" s="47">
        <v>5597.35</v>
      </c>
      <c r="D285" s="19">
        <v>1890.65</v>
      </c>
      <c r="E285" s="29">
        <f t="shared" si="39"/>
        <v>33.777591181541268</v>
      </c>
      <c r="F285" s="35">
        <v>526.97</v>
      </c>
      <c r="G285" s="37">
        <v>725.48</v>
      </c>
      <c r="H285" s="37">
        <v>2003.5</v>
      </c>
      <c r="I285" s="37">
        <f t="shared" si="40"/>
        <v>3255.95</v>
      </c>
      <c r="J285" s="46">
        <f t="shared" si="41"/>
        <v>58.067537892166655</v>
      </c>
      <c r="K285" s="58">
        <f t="shared" si="35"/>
        <v>0</v>
      </c>
    </row>
    <row r="286" spans="1:11">
      <c r="A286" s="9">
        <v>1297</v>
      </c>
      <c r="B286" s="23" t="s">
        <v>255</v>
      </c>
      <c r="C286" s="47">
        <v>9730.58</v>
      </c>
      <c r="D286" s="19">
        <v>1962.63</v>
      </c>
      <c r="E286" s="29">
        <f t="shared" si="39"/>
        <v>20.169712391244921</v>
      </c>
      <c r="F286" s="35">
        <v>1009.58</v>
      </c>
      <c r="G286" s="37">
        <v>491</v>
      </c>
      <c r="H286" s="37">
        <v>2092.5</v>
      </c>
      <c r="I286" s="37">
        <f t="shared" si="40"/>
        <v>3593.08</v>
      </c>
      <c r="J286" s="46">
        <f t="shared" si="41"/>
        <v>54.6224965767531</v>
      </c>
      <c r="K286" s="58">
        <f t="shared" si="35"/>
        <v>0</v>
      </c>
    </row>
    <row r="287" spans="1:11">
      <c r="A287" s="9">
        <v>1298</v>
      </c>
      <c r="B287" s="23" t="s">
        <v>249</v>
      </c>
      <c r="C287" s="47">
        <v>6600.87</v>
      </c>
      <c r="D287" s="19">
        <v>1700.32</v>
      </c>
      <c r="E287" s="29">
        <f t="shared" si="39"/>
        <v>25.75902873409111</v>
      </c>
      <c r="F287" s="35">
        <v>649.55999999999995</v>
      </c>
      <c r="G287" s="37">
        <v>854.52</v>
      </c>
      <c r="H287" s="37">
        <v>2268.1</v>
      </c>
      <c r="I287" s="37">
        <f t="shared" si="40"/>
        <v>3772.18</v>
      </c>
      <c r="J287" s="46">
        <f t="shared" si="41"/>
        <v>45.075261519863844</v>
      </c>
      <c r="K287" s="58">
        <f t="shared" si="35"/>
        <v>45.075261519863844</v>
      </c>
    </row>
    <row r="288" spans="1:11">
      <c r="A288" s="9">
        <v>1299</v>
      </c>
      <c r="B288" s="23" t="s">
        <v>256</v>
      </c>
      <c r="C288" s="47">
        <v>3084.2</v>
      </c>
      <c r="D288" s="19">
        <v>1906.22</v>
      </c>
      <c r="E288" s="29">
        <f t="shared" si="39"/>
        <v>61.805978859996117</v>
      </c>
      <c r="F288" s="35">
        <v>339.9</v>
      </c>
      <c r="G288" s="37">
        <v>339.76</v>
      </c>
      <c r="H288" s="37">
        <v>1490.2</v>
      </c>
      <c r="I288" s="37">
        <f t="shared" si="40"/>
        <v>2169.86</v>
      </c>
      <c r="J288" s="46">
        <f t="shared" si="41"/>
        <v>87.849907367295572</v>
      </c>
      <c r="K288" s="58">
        <f t="shared" si="35"/>
        <v>0</v>
      </c>
    </row>
    <row r="289" spans="1:11">
      <c r="A289" s="9">
        <v>1300</v>
      </c>
      <c r="B289" s="23" t="s">
        <v>257</v>
      </c>
      <c r="C289" s="47">
        <v>6430.62</v>
      </c>
      <c r="D289" s="19">
        <v>2010.45</v>
      </c>
      <c r="E289" s="29">
        <f t="shared" si="39"/>
        <v>31.26370396633606</v>
      </c>
      <c r="F289" s="35">
        <v>640.64</v>
      </c>
      <c r="G289" s="37">
        <v>671.24</v>
      </c>
      <c r="H289" s="37">
        <v>2703.7</v>
      </c>
      <c r="I289" s="37">
        <f t="shared" si="40"/>
        <v>4015.58</v>
      </c>
      <c r="J289" s="46">
        <f t="shared" si="41"/>
        <v>50.066241987458845</v>
      </c>
      <c r="K289" s="58">
        <f t="shared" si="35"/>
        <v>0</v>
      </c>
    </row>
    <row r="290" spans="1:11">
      <c r="A290" s="9">
        <v>1301</v>
      </c>
      <c r="B290" s="23" t="s">
        <v>157</v>
      </c>
      <c r="C290" s="47">
        <v>5663.68</v>
      </c>
      <c r="D290" s="19">
        <v>2081.98</v>
      </c>
      <c r="E290" s="29">
        <f t="shared" si="39"/>
        <v>36.760198316289056</v>
      </c>
      <c r="F290" s="35">
        <v>665.17</v>
      </c>
      <c r="G290" s="37">
        <v>419</v>
      </c>
      <c r="H290" s="37">
        <v>1988.4</v>
      </c>
      <c r="I290" s="37">
        <f t="shared" si="40"/>
        <v>3072.57</v>
      </c>
      <c r="J290" s="46">
        <f t="shared" si="41"/>
        <v>67.760213762420392</v>
      </c>
      <c r="K290" s="58">
        <f t="shared" si="35"/>
        <v>0</v>
      </c>
    </row>
    <row r="291" spans="1:11">
      <c r="A291" s="9">
        <v>1302</v>
      </c>
      <c r="B291" s="23" t="s">
        <v>258</v>
      </c>
      <c r="C291" s="47">
        <v>7686.61</v>
      </c>
      <c r="D291" s="19">
        <v>1936.51</v>
      </c>
      <c r="E291" s="29">
        <f t="shared" si="39"/>
        <v>25.193290670399566</v>
      </c>
      <c r="F291" s="35">
        <v>475.49</v>
      </c>
      <c r="G291" s="37">
        <v>862.68</v>
      </c>
      <c r="H291" s="37">
        <v>2546.8000000000002</v>
      </c>
      <c r="I291" s="37">
        <f t="shared" si="40"/>
        <v>3884.9700000000003</v>
      </c>
      <c r="J291" s="46">
        <f t="shared" si="41"/>
        <v>49.846202158575224</v>
      </c>
      <c r="K291" s="58">
        <f t="shared" si="35"/>
        <v>49.846202158575224</v>
      </c>
    </row>
    <row r="292" spans="1:11">
      <c r="A292" s="9">
        <v>1303</v>
      </c>
      <c r="B292" s="23" t="s">
        <v>259</v>
      </c>
      <c r="C292" s="47">
        <v>39366.04</v>
      </c>
      <c r="D292" s="19">
        <v>5545.97</v>
      </c>
      <c r="E292" s="29">
        <f t="shared" si="39"/>
        <v>14.088209024834605</v>
      </c>
      <c r="F292" s="35">
        <v>6276.91</v>
      </c>
      <c r="G292" s="37">
        <v>14612.71</v>
      </c>
      <c r="H292" s="37">
        <v>4308.2</v>
      </c>
      <c r="I292" s="37">
        <f t="shared" si="40"/>
        <v>25197.82</v>
      </c>
      <c r="J292" s="46">
        <f t="shared" si="41"/>
        <v>22.009721475905454</v>
      </c>
      <c r="K292" s="58">
        <f t="shared" si="35"/>
        <v>22.009721475905454</v>
      </c>
    </row>
    <row r="293" spans="1:11">
      <c r="A293" s="9">
        <v>1304</v>
      </c>
      <c r="B293" s="23" t="s">
        <v>260</v>
      </c>
      <c r="C293" s="47">
        <v>4323.6899999999996</v>
      </c>
      <c r="D293" s="19">
        <v>1300.8399999999999</v>
      </c>
      <c r="E293" s="29">
        <f t="shared" si="39"/>
        <v>30.086338289747879</v>
      </c>
      <c r="F293" s="35">
        <v>316.06</v>
      </c>
      <c r="G293" s="37">
        <v>255.73</v>
      </c>
      <c r="H293" s="37">
        <v>1819.8</v>
      </c>
      <c r="I293" s="37">
        <f t="shared" si="40"/>
        <v>2391.59</v>
      </c>
      <c r="J293" s="46">
        <f t="shared" si="41"/>
        <v>54.392266232924534</v>
      </c>
      <c r="K293" s="58">
        <f t="shared" si="35"/>
        <v>0</v>
      </c>
    </row>
    <row r="294" spans="1:11">
      <c r="A294" s="9">
        <v>1305</v>
      </c>
      <c r="B294" s="23" t="s">
        <v>261</v>
      </c>
      <c r="C294" s="47">
        <v>13279.13</v>
      </c>
      <c r="D294" s="19">
        <v>1568.98</v>
      </c>
      <c r="E294" s="29">
        <f t="shared" si="39"/>
        <v>11.815382483641624</v>
      </c>
      <c r="F294" s="35">
        <v>1174.22</v>
      </c>
      <c r="G294" s="37">
        <v>872.54</v>
      </c>
      <c r="H294" s="37">
        <v>2214</v>
      </c>
      <c r="I294" s="37">
        <f t="shared" si="40"/>
        <v>4260.76</v>
      </c>
      <c r="J294" s="46">
        <f t="shared" si="41"/>
        <v>36.823946901491752</v>
      </c>
      <c r="K294" s="58">
        <f t="shared" si="35"/>
        <v>36.823946901491752</v>
      </c>
    </row>
    <row r="295" spans="1:11">
      <c r="A295" s="9">
        <v>1306</v>
      </c>
      <c r="B295" s="23" t="s">
        <v>262</v>
      </c>
      <c r="C295" s="47">
        <v>5833.65</v>
      </c>
      <c r="D295" s="19">
        <v>1621.18</v>
      </c>
      <c r="E295" s="29">
        <f t="shared" si="39"/>
        <v>27.790148534793829</v>
      </c>
      <c r="F295" s="35">
        <v>337.6</v>
      </c>
      <c r="G295" s="37">
        <v>927.96</v>
      </c>
      <c r="H295" s="37">
        <v>1806.6</v>
      </c>
      <c r="I295" s="37">
        <f t="shared" si="40"/>
        <v>3072.16</v>
      </c>
      <c r="J295" s="46">
        <f t="shared" si="41"/>
        <v>52.770038018853192</v>
      </c>
      <c r="K295" s="58">
        <f t="shared" si="35"/>
        <v>0</v>
      </c>
    </row>
    <row r="296" spans="1:11">
      <c r="A296" s="9">
        <v>1307</v>
      </c>
      <c r="B296" s="23" t="s">
        <v>263</v>
      </c>
      <c r="C296" s="47">
        <v>4269.66</v>
      </c>
      <c r="D296" s="19">
        <v>1799.42</v>
      </c>
      <c r="E296" s="29">
        <f t="shared" si="39"/>
        <v>42.144339361916408</v>
      </c>
      <c r="F296" s="35">
        <v>717.17</v>
      </c>
      <c r="G296" s="37">
        <v>460.26</v>
      </c>
      <c r="H296" s="37">
        <v>1959.2</v>
      </c>
      <c r="I296" s="37">
        <f t="shared" si="40"/>
        <v>3136.63</v>
      </c>
      <c r="J296" s="46">
        <f t="shared" si="41"/>
        <v>57.367939476444462</v>
      </c>
      <c r="K296" s="58">
        <f t="shared" si="35"/>
        <v>0</v>
      </c>
    </row>
    <row r="297" spans="1:11">
      <c r="A297" s="9">
        <v>1308</v>
      </c>
      <c r="B297" s="23" t="s">
        <v>264</v>
      </c>
      <c r="C297" s="47">
        <v>7844.95</v>
      </c>
      <c r="D297" s="19">
        <v>1689.96</v>
      </c>
      <c r="E297" s="29">
        <f t="shared" si="39"/>
        <v>21.542011102683894</v>
      </c>
      <c r="F297" s="35">
        <v>487.32</v>
      </c>
      <c r="G297" s="37">
        <v>1120.17</v>
      </c>
      <c r="H297" s="37">
        <v>2424.9</v>
      </c>
      <c r="I297" s="37">
        <f t="shared" si="40"/>
        <v>4032.3900000000003</v>
      </c>
      <c r="J297" s="46">
        <f t="shared" si="41"/>
        <v>41.909636716686627</v>
      </c>
      <c r="K297" s="58">
        <f t="shared" si="35"/>
        <v>41.909636716686627</v>
      </c>
    </row>
    <row r="298" spans="1:11">
      <c r="A298" s="9">
        <v>1309</v>
      </c>
      <c r="B298" s="23" t="s">
        <v>265</v>
      </c>
      <c r="C298" s="47">
        <v>7299.5</v>
      </c>
      <c r="D298" s="19">
        <v>2450.87</v>
      </c>
      <c r="E298" s="29">
        <f t="shared" si="39"/>
        <v>33.575861360367149</v>
      </c>
      <c r="F298" s="35">
        <v>628.08000000000004</v>
      </c>
      <c r="G298" s="37">
        <v>1197.48</v>
      </c>
      <c r="H298" s="37">
        <v>2467.6</v>
      </c>
      <c r="I298" s="37">
        <f t="shared" si="40"/>
        <v>4293.16</v>
      </c>
      <c r="J298" s="46">
        <f t="shared" si="41"/>
        <v>57.087786152857099</v>
      </c>
      <c r="K298" s="58">
        <f t="shared" si="35"/>
        <v>0</v>
      </c>
    </row>
    <row r="299" spans="1:11">
      <c r="A299" s="9">
        <v>1310</v>
      </c>
      <c r="B299" s="23" t="s">
        <v>266</v>
      </c>
      <c r="C299" s="47">
        <v>11335.14</v>
      </c>
      <c r="D299" s="19">
        <v>2221.0500000000002</v>
      </c>
      <c r="E299" s="29">
        <f t="shared" si="39"/>
        <v>19.594376425875641</v>
      </c>
      <c r="F299" s="35">
        <v>703.71</v>
      </c>
      <c r="G299" s="37">
        <v>2159.19</v>
      </c>
      <c r="H299" s="37">
        <v>3117</v>
      </c>
      <c r="I299" s="37">
        <f t="shared" si="40"/>
        <v>5979.9</v>
      </c>
      <c r="J299" s="46">
        <f t="shared" si="41"/>
        <v>37.14192545025837</v>
      </c>
      <c r="K299" s="58">
        <f t="shared" si="35"/>
        <v>37.14192545025837</v>
      </c>
    </row>
    <row r="300" spans="1:11">
      <c r="A300" s="9">
        <v>1311</v>
      </c>
      <c r="B300" s="23" t="s">
        <v>267</v>
      </c>
      <c r="C300" s="47">
        <v>3634.16</v>
      </c>
      <c r="D300" s="19">
        <v>1637.67</v>
      </c>
      <c r="E300" s="29">
        <f t="shared" si="39"/>
        <v>45.063233319391557</v>
      </c>
      <c r="F300" s="35">
        <v>328.74</v>
      </c>
      <c r="G300" s="37">
        <v>485.36</v>
      </c>
      <c r="H300" s="37">
        <v>1693.9</v>
      </c>
      <c r="I300" s="37">
        <f t="shared" si="40"/>
        <v>2508</v>
      </c>
      <c r="J300" s="46">
        <f t="shared" si="41"/>
        <v>65.297846889952154</v>
      </c>
      <c r="K300" s="58">
        <f t="shared" si="35"/>
        <v>0</v>
      </c>
    </row>
    <row r="301" spans="1:11">
      <c r="A301" s="9">
        <v>1312</v>
      </c>
      <c r="B301" s="23" t="s">
        <v>268</v>
      </c>
      <c r="C301" s="47">
        <v>11467.74</v>
      </c>
      <c r="D301" s="19">
        <v>3604.42</v>
      </c>
      <c r="E301" s="29">
        <f t="shared" si="39"/>
        <v>31.430953265421085</v>
      </c>
      <c r="F301" s="35">
        <v>1728.94</v>
      </c>
      <c r="G301" s="37">
        <v>3046.93</v>
      </c>
      <c r="H301" s="37">
        <v>3090.1</v>
      </c>
      <c r="I301" s="37">
        <f t="shared" si="40"/>
        <v>7865.9699999999993</v>
      </c>
      <c r="J301" s="46">
        <f t="shared" si="41"/>
        <v>45.822956355033142</v>
      </c>
      <c r="K301" s="58">
        <f t="shared" si="35"/>
        <v>45.822956355033142</v>
      </c>
    </row>
    <row r="302" spans="1:11">
      <c r="A302" s="7"/>
      <c r="B302" s="23"/>
      <c r="C302" s="47"/>
      <c r="D302" s="19"/>
      <c r="E302" s="29"/>
      <c r="F302" s="35"/>
      <c r="G302" s="37"/>
      <c r="H302" s="37"/>
      <c r="I302" s="37"/>
      <c r="J302" s="46"/>
      <c r="K302" s="58"/>
    </row>
    <row r="303" spans="1:11" s="5" customFormat="1">
      <c r="A303" s="8"/>
      <c r="B303" s="62" t="s">
        <v>269</v>
      </c>
      <c r="C303" s="48"/>
      <c r="D303" s="20"/>
      <c r="E303" s="31"/>
      <c r="F303" s="36"/>
      <c r="G303" s="38"/>
      <c r="H303" s="38"/>
      <c r="I303" s="39"/>
      <c r="J303" s="46"/>
      <c r="K303" s="59"/>
    </row>
    <row r="304" spans="1:11">
      <c r="A304" s="9">
        <v>1314</v>
      </c>
      <c r="B304" s="23" t="s">
        <v>270</v>
      </c>
      <c r="C304" s="47">
        <v>4549.87</v>
      </c>
      <c r="D304" s="19">
        <v>2973.06</v>
      </c>
      <c r="E304" s="29">
        <f t="shared" ref="E304:E331" si="42">D304/C304*100</f>
        <v>65.343844988977708</v>
      </c>
      <c r="F304" s="35">
        <v>509.64</v>
      </c>
      <c r="G304" s="37">
        <v>294.36</v>
      </c>
      <c r="H304" s="37">
        <v>1089.5999999999999</v>
      </c>
      <c r="I304" s="37">
        <f t="shared" ref="I304:I331" si="43">F304+G304+H304</f>
        <v>1893.6</v>
      </c>
      <c r="J304" s="46">
        <f t="shared" ref="J304:J331" si="44">D304/I304*100</f>
        <v>157.00570342205324</v>
      </c>
      <c r="K304" s="58">
        <f t="shared" ref="K304:K357" si="45">IF(J304&gt;50,0,J304)</f>
        <v>0</v>
      </c>
    </row>
    <row r="305" spans="1:11">
      <c r="A305" s="9">
        <v>1315</v>
      </c>
      <c r="B305" s="23" t="s">
        <v>271</v>
      </c>
      <c r="C305" s="47">
        <v>7531.87</v>
      </c>
      <c r="D305" s="19">
        <v>2235.38</v>
      </c>
      <c r="E305" s="29">
        <f t="shared" si="42"/>
        <v>29.678950911261083</v>
      </c>
      <c r="F305" s="35">
        <v>675.16</v>
      </c>
      <c r="G305" s="37">
        <v>872.58</v>
      </c>
      <c r="H305" s="37">
        <v>2240</v>
      </c>
      <c r="I305" s="37">
        <f t="shared" si="43"/>
        <v>3787.74</v>
      </c>
      <c r="J305" s="46">
        <f t="shared" si="44"/>
        <v>59.016194353361115</v>
      </c>
      <c r="K305" s="58">
        <f t="shared" si="45"/>
        <v>0</v>
      </c>
    </row>
    <row r="306" spans="1:11">
      <c r="A306" s="9">
        <v>1316</v>
      </c>
      <c r="B306" s="23" t="s">
        <v>27</v>
      </c>
      <c r="C306" s="47">
        <v>20557.28</v>
      </c>
      <c r="D306" s="19">
        <v>2798.02</v>
      </c>
      <c r="E306" s="29">
        <f t="shared" si="42"/>
        <v>13.61084734945479</v>
      </c>
      <c r="F306" s="35">
        <v>2230.87</v>
      </c>
      <c r="G306" s="37">
        <v>3820.3</v>
      </c>
      <c r="H306" s="37">
        <v>3866.8</v>
      </c>
      <c r="I306" s="37">
        <f t="shared" si="43"/>
        <v>9917.9700000000012</v>
      </c>
      <c r="J306" s="46">
        <f t="shared" si="44"/>
        <v>28.211619918188902</v>
      </c>
      <c r="K306" s="58">
        <f t="shared" si="45"/>
        <v>28.211619918188902</v>
      </c>
    </row>
    <row r="307" spans="1:11">
      <c r="A307" s="9">
        <v>1317</v>
      </c>
      <c r="B307" s="23" t="s">
        <v>272</v>
      </c>
      <c r="C307" s="47">
        <v>8002.79</v>
      </c>
      <c r="D307" s="19">
        <v>2127.67</v>
      </c>
      <c r="E307" s="29">
        <f t="shared" si="42"/>
        <v>26.586602922230874</v>
      </c>
      <c r="F307" s="35">
        <v>1177.5899999999999</v>
      </c>
      <c r="G307" s="37">
        <v>1283.9100000000001</v>
      </c>
      <c r="H307" s="37">
        <v>3233.3</v>
      </c>
      <c r="I307" s="37">
        <f t="shared" si="43"/>
        <v>5694.8</v>
      </c>
      <c r="J307" s="46">
        <f t="shared" si="44"/>
        <v>37.361628151998318</v>
      </c>
      <c r="K307" s="58">
        <f t="shared" si="45"/>
        <v>37.361628151998318</v>
      </c>
    </row>
    <row r="308" spans="1:11">
      <c r="A308" s="9">
        <v>1318</v>
      </c>
      <c r="B308" s="23" t="s">
        <v>273</v>
      </c>
      <c r="C308" s="47">
        <v>6873.72</v>
      </c>
      <c r="D308" s="19">
        <v>1752.56</v>
      </c>
      <c r="E308" s="29">
        <f t="shared" si="42"/>
        <v>25.496528808272668</v>
      </c>
      <c r="F308" s="35">
        <v>349.77</v>
      </c>
      <c r="G308" s="37">
        <v>1026.0899999999999</v>
      </c>
      <c r="H308" s="37">
        <v>1934.6</v>
      </c>
      <c r="I308" s="37">
        <f t="shared" si="43"/>
        <v>3310.46</v>
      </c>
      <c r="J308" s="46">
        <f t="shared" si="44"/>
        <v>52.940074793231148</v>
      </c>
      <c r="K308" s="58">
        <f t="shared" si="45"/>
        <v>0</v>
      </c>
    </row>
    <row r="309" spans="1:11">
      <c r="A309" s="9">
        <v>1319</v>
      </c>
      <c r="B309" s="23" t="s">
        <v>269</v>
      </c>
      <c r="C309" s="47">
        <v>8674.8799999999992</v>
      </c>
      <c r="D309" s="19">
        <v>2372.0100000000002</v>
      </c>
      <c r="E309" s="29">
        <f t="shared" si="42"/>
        <v>27.343432992733046</v>
      </c>
      <c r="F309" s="35">
        <v>651.24</v>
      </c>
      <c r="G309" s="37">
        <v>1335.63</v>
      </c>
      <c r="H309" s="37">
        <v>2905.7</v>
      </c>
      <c r="I309" s="37">
        <f t="shared" si="43"/>
        <v>4892.57</v>
      </c>
      <c r="J309" s="46">
        <f t="shared" si="44"/>
        <v>48.481881710430315</v>
      </c>
      <c r="K309" s="58">
        <f t="shared" si="45"/>
        <v>48.481881710430315</v>
      </c>
    </row>
    <row r="310" spans="1:11">
      <c r="A310" s="9">
        <v>1320</v>
      </c>
      <c r="B310" s="23" t="s">
        <v>274</v>
      </c>
      <c r="C310" s="47">
        <v>4562.43</v>
      </c>
      <c r="D310" s="19">
        <v>1859.2</v>
      </c>
      <c r="E310" s="29">
        <f t="shared" si="42"/>
        <v>40.750214249862459</v>
      </c>
      <c r="F310" s="35">
        <v>1216.24</v>
      </c>
      <c r="G310" s="37">
        <v>551.82000000000005</v>
      </c>
      <c r="H310" s="37">
        <v>2104.9</v>
      </c>
      <c r="I310" s="37">
        <f t="shared" si="43"/>
        <v>3872.96</v>
      </c>
      <c r="J310" s="46">
        <f t="shared" si="44"/>
        <v>48.00462695199537</v>
      </c>
      <c r="K310" s="58">
        <f t="shared" si="45"/>
        <v>48.00462695199537</v>
      </c>
    </row>
    <row r="311" spans="1:11">
      <c r="A311" s="9">
        <v>1321</v>
      </c>
      <c r="B311" s="23" t="s">
        <v>275</v>
      </c>
      <c r="C311" s="47">
        <v>12129.83</v>
      </c>
      <c r="D311" s="19">
        <v>5590.13</v>
      </c>
      <c r="E311" s="29">
        <f t="shared" si="42"/>
        <v>46.085806643621552</v>
      </c>
      <c r="F311" s="35">
        <v>2386.16</v>
      </c>
      <c r="G311" s="37">
        <v>1348.62</v>
      </c>
      <c r="H311" s="37">
        <v>2495.1</v>
      </c>
      <c r="I311" s="37">
        <f t="shared" si="43"/>
        <v>6229.8799999999992</v>
      </c>
      <c r="J311" s="46">
        <f t="shared" si="44"/>
        <v>89.730941847997087</v>
      </c>
      <c r="K311" s="58">
        <f t="shared" si="45"/>
        <v>0</v>
      </c>
    </row>
    <row r="312" spans="1:11">
      <c r="A312" s="9">
        <v>1322</v>
      </c>
      <c r="B312" s="23" t="s">
        <v>276</v>
      </c>
      <c r="C312" s="47">
        <v>5135.34</v>
      </c>
      <c r="D312" s="19">
        <v>1551.12</v>
      </c>
      <c r="E312" s="29">
        <f t="shared" si="42"/>
        <v>30.204816039444317</v>
      </c>
      <c r="F312" s="35">
        <v>942.65</v>
      </c>
      <c r="G312" s="37">
        <v>788.3</v>
      </c>
      <c r="H312" s="37">
        <v>2236.4</v>
      </c>
      <c r="I312" s="37">
        <f t="shared" si="43"/>
        <v>3967.35</v>
      </c>
      <c r="J312" s="46">
        <f t="shared" si="44"/>
        <v>39.09713032628833</v>
      </c>
      <c r="K312" s="58">
        <f t="shared" si="45"/>
        <v>39.09713032628833</v>
      </c>
    </row>
    <row r="313" spans="1:11">
      <c r="A313" s="9">
        <v>1323</v>
      </c>
      <c r="B313" s="23" t="s">
        <v>277</v>
      </c>
      <c r="C313" s="47">
        <v>12917.58</v>
      </c>
      <c r="D313" s="19">
        <v>1943.62</v>
      </c>
      <c r="E313" s="29">
        <f t="shared" si="42"/>
        <v>15.046316724959318</v>
      </c>
      <c r="F313" s="35">
        <v>605.62</v>
      </c>
      <c r="G313" s="37">
        <v>921.66</v>
      </c>
      <c r="H313" s="37">
        <v>2289.8000000000002</v>
      </c>
      <c r="I313" s="37">
        <f t="shared" si="43"/>
        <v>3817.08</v>
      </c>
      <c r="J313" s="46">
        <f t="shared" si="44"/>
        <v>50.919027109727857</v>
      </c>
      <c r="K313" s="58">
        <f t="shared" si="45"/>
        <v>0</v>
      </c>
    </row>
    <row r="314" spans="1:11">
      <c r="A314" s="9">
        <v>1324</v>
      </c>
      <c r="B314" s="23" t="s">
        <v>278</v>
      </c>
      <c r="C314" s="47">
        <v>7580.83</v>
      </c>
      <c r="D314" s="19">
        <v>2451.0500000000002</v>
      </c>
      <c r="E314" s="29">
        <f t="shared" si="42"/>
        <v>32.332211644371398</v>
      </c>
      <c r="F314" s="35">
        <v>1313.6</v>
      </c>
      <c r="G314" s="37">
        <v>1069.45</v>
      </c>
      <c r="H314" s="37">
        <v>2613.1999999999998</v>
      </c>
      <c r="I314" s="37">
        <f t="shared" si="43"/>
        <v>4996.25</v>
      </c>
      <c r="J314" s="46">
        <f t="shared" si="44"/>
        <v>49.057793345008761</v>
      </c>
      <c r="K314" s="58">
        <f t="shared" si="45"/>
        <v>49.057793345008761</v>
      </c>
    </row>
    <row r="315" spans="1:11">
      <c r="A315" s="9">
        <v>1325</v>
      </c>
      <c r="B315" s="23" t="s">
        <v>279</v>
      </c>
      <c r="C315" s="47">
        <v>5199.92</v>
      </c>
      <c r="D315" s="19">
        <v>1725.25</v>
      </c>
      <c r="E315" s="29">
        <f t="shared" si="42"/>
        <v>33.178395052231572</v>
      </c>
      <c r="F315" s="35">
        <v>418.59</v>
      </c>
      <c r="G315" s="37">
        <v>482.08</v>
      </c>
      <c r="H315" s="37">
        <v>2409.6</v>
      </c>
      <c r="I315" s="37">
        <f t="shared" si="43"/>
        <v>3310.27</v>
      </c>
      <c r="J315" s="46">
        <f t="shared" si="44"/>
        <v>52.118105169668937</v>
      </c>
      <c r="K315" s="58">
        <f t="shared" si="45"/>
        <v>0</v>
      </c>
    </row>
    <row r="316" spans="1:11">
      <c r="A316" s="9">
        <v>1326</v>
      </c>
      <c r="B316" s="23" t="s">
        <v>280</v>
      </c>
      <c r="C316" s="47">
        <v>11287.64</v>
      </c>
      <c r="D316" s="19">
        <v>2555.5</v>
      </c>
      <c r="E316" s="29">
        <f t="shared" si="42"/>
        <v>22.63980778975942</v>
      </c>
      <c r="F316" s="35">
        <v>930.13</v>
      </c>
      <c r="G316" s="37">
        <v>1932.69</v>
      </c>
      <c r="H316" s="37">
        <v>2937.1</v>
      </c>
      <c r="I316" s="37">
        <f t="shared" si="43"/>
        <v>5799.92</v>
      </c>
      <c r="J316" s="46">
        <f t="shared" si="44"/>
        <v>44.060952564862966</v>
      </c>
      <c r="K316" s="58">
        <f t="shared" si="45"/>
        <v>44.060952564862966</v>
      </c>
    </row>
    <row r="317" spans="1:11">
      <c r="A317" s="9">
        <v>1327</v>
      </c>
      <c r="B317" s="23" t="s">
        <v>281</v>
      </c>
      <c r="C317" s="47">
        <v>11303.97</v>
      </c>
      <c r="D317" s="19">
        <v>2281.4899999999998</v>
      </c>
      <c r="E317" s="29">
        <f t="shared" si="42"/>
        <v>20.18308611930145</v>
      </c>
      <c r="F317" s="35">
        <v>979.11</v>
      </c>
      <c r="G317" s="37">
        <v>553.66999999999996</v>
      </c>
      <c r="H317" s="37">
        <v>2170.6</v>
      </c>
      <c r="I317" s="37">
        <f t="shared" si="43"/>
        <v>3703.38</v>
      </c>
      <c r="J317" s="46">
        <f t="shared" si="44"/>
        <v>61.605614330692489</v>
      </c>
      <c r="K317" s="58">
        <f t="shared" si="45"/>
        <v>0</v>
      </c>
    </row>
    <row r="318" spans="1:11">
      <c r="A318" s="9">
        <v>1328</v>
      </c>
      <c r="B318" s="23" t="s">
        <v>282</v>
      </c>
      <c r="C318" s="47">
        <v>8644.83</v>
      </c>
      <c r="D318" s="19">
        <v>2030.39</v>
      </c>
      <c r="E318" s="29">
        <f t="shared" si="42"/>
        <v>23.48675451107772</v>
      </c>
      <c r="F318" s="35">
        <v>1233.49</v>
      </c>
      <c r="G318" s="37">
        <v>1175.07</v>
      </c>
      <c r="H318" s="37">
        <v>3210.4</v>
      </c>
      <c r="I318" s="37">
        <f t="shared" si="43"/>
        <v>5618.96</v>
      </c>
      <c r="J318" s="46">
        <f t="shared" si="44"/>
        <v>36.13462277716873</v>
      </c>
      <c r="K318" s="58">
        <f t="shared" si="45"/>
        <v>36.13462277716873</v>
      </c>
    </row>
    <row r="319" spans="1:11">
      <c r="A319" s="9">
        <v>1329</v>
      </c>
      <c r="B319" s="23" t="s">
        <v>283</v>
      </c>
      <c r="C319" s="47">
        <v>12106.6</v>
      </c>
      <c r="D319" s="19">
        <v>2548.0300000000002</v>
      </c>
      <c r="E319" s="29">
        <f t="shared" si="42"/>
        <v>21.046619199444933</v>
      </c>
      <c r="F319" s="35">
        <v>1062.03</v>
      </c>
      <c r="G319" s="37">
        <v>1986.42</v>
      </c>
      <c r="H319" s="37">
        <v>2863.1</v>
      </c>
      <c r="I319" s="37">
        <f t="shared" si="43"/>
        <v>5911.5499999999993</v>
      </c>
      <c r="J319" s="46">
        <f t="shared" si="44"/>
        <v>43.102570391860013</v>
      </c>
      <c r="K319" s="58">
        <f t="shared" si="45"/>
        <v>43.102570391860013</v>
      </c>
    </row>
    <row r="320" spans="1:11">
      <c r="A320" s="9">
        <v>1330</v>
      </c>
      <c r="B320" s="23" t="s">
        <v>284</v>
      </c>
      <c r="C320" s="47">
        <v>109552.92</v>
      </c>
      <c r="D320" s="19">
        <v>7241.47</v>
      </c>
      <c r="E320" s="29">
        <f t="shared" si="42"/>
        <v>6.6100200706653913</v>
      </c>
      <c r="F320" s="35">
        <v>9587.07</v>
      </c>
      <c r="G320" s="37">
        <v>31637.86</v>
      </c>
      <c r="H320" s="37">
        <v>7768.4</v>
      </c>
      <c r="I320" s="37">
        <f t="shared" si="43"/>
        <v>48993.33</v>
      </c>
      <c r="J320" s="46">
        <f t="shared" si="44"/>
        <v>14.780522164955922</v>
      </c>
      <c r="K320" s="58">
        <f t="shared" si="45"/>
        <v>14.780522164955922</v>
      </c>
    </row>
    <row r="321" spans="1:11">
      <c r="A321" s="9">
        <v>1331</v>
      </c>
      <c r="B321" s="23" t="s">
        <v>285</v>
      </c>
      <c r="C321" s="47">
        <v>3631.35</v>
      </c>
      <c r="D321" s="19">
        <v>1452.84</v>
      </c>
      <c r="E321" s="29">
        <f t="shared" si="42"/>
        <v>40.008261390392001</v>
      </c>
      <c r="F321" s="35">
        <v>331.26</v>
      </c>
      <c r="G321" s="37">
        <v>301</v>
      </c>
      <c r="H321" s="37">
        <v>2036.3</v>
      </c>
      <c r="I321" s="37">
        <f t="shared" si="43"/>
        <v>2668.56</v>
      </c>
      <c r="J321" s="46">
        <f t="shared" si="44"/>
        <v>54.442845579638458</v>
      </c>
      <c r="K321" s="58">
        <f t="shared" si="45"/>
        <v>0</v>
      </c>
    </row>
    <row r="322" spans="1:11">
      <c r="A322" s="9">
        <v>1332</v>
      </c>
      <c r="B322" s="23" t="s">
        <v>286</v>
      </c>
      <c r="C322" s="47">
        <v>28303.07</v>
      </c>
      <c r="D322" s="19">
        <v>4428.95</v>
      </c>
      <c r="E322" s="29">
        <f t="shared" si="42"/>
        <v>15.648302463301683</v>
      </c>
      <c r="F322" s="35">
        <v>3835.3</v>
      </c>
      <c r="G322" s="37">
        <v>4530</v>
      </c>
      <c r="H322" s="37">
        <v>5654.5</v>
      </c>
      <c r="I322" s="37">
        <f t="shared" si="43"/>
        <v>14019.8</v>
      </c>
      <c r="J322" s="46">
        <f t="shared" si="44"/>
        <v>31.590678896988543</v>
      </c>
      <c r="K322" s="58">
        <f t="shared" si="45"/>
        <v>31.590678896988543</v>
      </c>
    </row>
    <row r="323" spans="1:11">
      <c r="A323" s="9">
        <v>1333</v>
      </c>
      <c r="B323" s="23" t="s">
        <v>287</v>
      </c>
      <c r="C323" s="47">
        <v>3639.55</v>
      </c>
      <c r="D323" s="19">
        <v>1572.93</v>
      </c>
      <c r="E323" s="29">
        <f t="shared" si="42"/>
        <v>43.217705485568267</v>
      </c>
      <c r="F323" s="35">
        <v>433.38</v>
      </c>
      <c r="G323" s="37">
        <v>393.75</v>
      </c>
      <c r="H323" s="37">
        <v>1975.5</v>
      </c>
      <c r="I323" s="37">
        <f t="shared" si="43"/>
        <v>2802.63</v>
      </c>
      <c r="J323" s="46">
        <f t="shared" si="44"/>
        <v>56.123355562453838</v>
      </c>
      <c r="K323" s="58">
        <f t="shared" si="45"/>
        <v>0</v>
      </c>
    </row>
    <row r="324" spans="1:11">
      <c r="A324" s="9">
        <v>1334</v>
      </c>
      <c r="B324" s="23" t="s">
        <v>288</v>
      </c>
      <c r="C324" s="47">
        <v>6227.6</v>
      </c>
      <c r="D324" s="19">
        <v>1527.96</v>
      </c>
      <c r="E324" s="29">
        <f t="shared" si="42"/>
        <v>24.535294495471771</v>
      </c>
      <c r="F324" s="35">
        <v>590.30999999999995</v>
      </c>
      <c r="G324" s="37">
        <v>882.27</v>
      </c>
      <c r="H324" s="37">
        <v>1676.3</v>
      </c>
      <c r="I324" s="37">
        <f t="shared" si="43"/>
        <v>3148.88</v>
      </c>
      <c r="J324" s="46">
        <f t="shared" si="44"/>
        <v>48.52391961586342</v>
      </c>
      <c r="K324" s="58">
        <f t="shared" si="45"/>
        <v>48.52391961586342</v>
      </c>
    </row>
    <row r="325" spans="1:11">
      <c r="A325" s="9">
        <v>1335</v>
      </c>
      <c r="B325" s="23" t="s">
        <v>289</v>
      </c>
      <c r="C325" s="47">
        <v>4681.03</v>
      </c>
      <c r="D325" s="19">
        <v>1834.18</v>
      </c>
      <c r="E325" s="29">
        <f t="shared" si="42"/>
        <v>39.183256676415233</v>
      </c>
      <c r="F325" s="35">
        <v>458.16</v>
      </c>
      <c r="G325" s="37">
        <v>349.15</v>
      </c>
      <c r="H325" s="37">
        <v>2636.7</v>
      </c>
      <c r="I325" s="37">
        <f t="shared" si="43"/>
        <v>3444.0099999999998</v>
      </c>
      <c r="J325" s="46">
        <f t="shared" si="44"/>
        <v>53.257104363808473</v>
      </c>
      <c r="K325" s="58">
        <f t="shared" si="45"/>
        <v>0</v>
      </c>
    </row>
    <row r="326" spans="1:11">
      <c r="A326" s="9">
        <v>1336</v>
      </c>
      <c r="B326" s="23" t="s">
        <v>290</v>
      </c>
      <c r="C326" s="47">
        <v>7252.23</v>
      </c>
      <c r="D326" s="19">
        <v>1663.27</v>
      </c>
      <c r="E326" s="29">
        <f t="shared" si="42"/>
        <v>22.93460080554533</v>
      </c>
      <c r="F326" s="35">
        <v>531.69000000000005</v>
      </c>
      <c r="G326" s="37">
        <v>860.58</v>
      </c>
      <c r="H326" s="37">
        <v>2093.1</v>
      </c>
      <c r="I326" s="37">
        <f t="shared" si="43"/>
        <v>3485.37</v>
      </c>
      <c r="J326" s="46">
        <f t="shared" si="44"/>
        <v>47.721475768713226</v>
      </c>
      <c r="K326" s="58">
        <f t="shared" si="45"/>
        <v>47.721475768713226</v>
      </c>
    </row>
    <row r="327" spans="1:11">
      <c r="A327" s="9">
        <v>1337</v>
      </c>
      <c r="B327" s="23" t="s">
        <v>291</v>
      </c>
      <c r="C327" s="47">
        <v>3621.94</v>
      </c>
      <c r="D327" s="19">
        <v>1366.63</v>
      </c>
      <c r="E327" s="29">
        <f t="shared" si="42"/>
        <v>37.731988934107136</v>
      </c>
      <c r="F327" s="35">
        <v>374.83</v>
      </c>
      <c r="G327" s="37">
        <v>261.66000000000003</v>
      </c>
      <c r="H327" s="37">
        <v>1822.5</v>
      </c>
      <c r="I327" s="37">
        <f t="shared" si="43"/>
        <v>2458.9899999999998</v>
      </c>
      <c r="J327" s="46">
        <f t="shared" si="44"/>
        <v>55.576883191879602</v>
      </c>
      <c r="K327" s="58">
        <f t="shared" si="45"/>
        <v>0</v>
      </c>
    </row>
    <row r="328" spans="1:11">
      <c r="A328" s="9">
        <v>1338</v>
      </c>
      <c r="B328" s="23" t="s">
        <v>292</v>
      </c>
      <c r="C328" s="47">
        <v>26576.06</v>
      </c>
      <c r="D328" s="19">
        <v>2464.15</v>
      </c>
      <c r="E328" s="29">
        <f t="shared" si="42"/>
        <v>9.2720666645093353</v>
      </c>
      <c r="F328" s="35">
        <v>1490.24</v>
      </c>
      <c r="G328" s="37">
        <v>2715.08</v>
      </c>
      <c r="H328" s="37">
        <v>3533.1</v>
      </c>
      <c r="I328" s="37">
        <f t="shared" si="43"/>
        <v>7738.42</v>
      </c>
      <c r="J328" s="46">
        <f t="shared" si="44"/>
        <v>31.843063571116588</v>
      </c>
      <c r="K328" s="58">
        <f t="shared" si="45"/>
        <v>31.843063571116588</v>
      </c>
    </row>
    <row r="329" spans="1:11">
      <c r="A329" s="9">
        <v>1339</v>
      </c>
      <c r="B329" s="23" t="s">
        <v>293</v>
      </c>
      <c r="C329" s="47">
        <v>15731.71</v>
      </c>
      <c r="D329" s="19">
        <v>3719.62</v>
      </c>
      <c r="E329" s="29">
        <f t="shared" si="42"/>
        <v>23.644092091705225</v>
      </c>
      <c r="F329" s="35">
        <v>1733.31</v>
      </c>
      <c r="G329" s="37">
        <v>2929.42</v>
      </c>
      <c r="H329" s="37">
        <v>3596.2</v>
      </c>
      <c r="I329" s="37">
        <f t="shared" si="43"/>
        <v>8258.93</v>
      </c>
      <c r="J329" s="46">
        <f t="shared" si="44"/>
        <v>45.03755329080159</v>
      </c>
      <c r="K329" s="58">
        <f t="shared" si="45"/>
        <v>45.03755329080159</v>
      </c>
    </row>
    <row r="330" spans="1:11">
      <c r="A330" s="9">
        <v>1340</v>
      </c>
      <c r="B330" s="23" t="s">
        <v>294</v>
      </c>
      <c r="C330" s="47">
        <v>12265.39</v>
      </c>
      <c r="D330" s="19">
        <v>2552.2800000000002</v>
      </c>
      <c r="E330" s="29">
        <f t="shared" si="42"/>
        <v>20.808796132858394</v>
      </c>
      <c r="F330" s="35">
        <v>1039.08</v>
      </c>
      <c r="G330" s="37">
        <v>7320.6</v>
      </c>
      <c r="H330" s="37">
        <v>2308.5</v>
      </c>
      <c r="I330" s="37">
        <f t="shared" si="43"/>
        <v>10668.18</v>
      </c>
      <c r="J330" s="46">
        <f t="shared" si="44"/>
        <v>23.92423074976238</v>
      </c>
      <c r="K330" s="58">
        <f t="shared" si="45"/>
        <v>23.92423074976238</v>
      </c>
    </row>
    <row r="331" spans="1:11">
      <c r="A331" s="9">
        <v>1341</v>
      </c>
      <c r="B331" s="23" t="s">
        <v>295</v>
      </c>
      <c r="C331" s="47">
        <v>7617.62</v>
      </c>
      <c r="D331" s="19">
        <v>2118.9299999999998</v>
      </c>
      <c r="E331" s="29">
        <f t="shared" si="42"/>
        <v>27.81616830453606</v>
      </c>
      <c r="F331" s="35">
        <v>1229.05</v>
      </c>
      <c r="G331" s="37">
        <v>1493.13</v>
      </c>
      <c r="H331" s="37">
        <v>2442.4</v>
      </c>
      <c r="I331" s="37">
        <f t="shared" si="43"/>
        <v>5164.58</v>
      </c>
      <c r="J331" s="46">
        <f t="shared" si="44"/>
        <v>41.028118453001014</v>
      </c>
      <c r="K331" s="58">
        <f t="shared" si="45"/>
        <v>41.028118453001014</v>
      </c>
    </row>
    <row r="332" spans="1:11">
      <c r="A332" s="7"/>
      <c r="B332" s="23"/>
      <c r="C332" s="47"/>
      <c r="D332" s="19"/>
      <c r="E332" s="29"/>
      <c r="F332" s="35"/>
      <c r="G332" s="37"/>
      <c r="H332" s="37"/>
      <c r="I332" s="37"/>
      <c r="J332" s="46"/>
      <c r="K332" s="58"/>
    </row>
    <row r="333" spans="1:11" s="5" customFormat="1">
      <c r="A333" s="8"/>
      <c r="B333" s="62" t="s">
        <v>296</v>
      </c>
      <c r="C333" s="48"/>
      <c r="D333" s="20"/>
      <c r="E333" s="31"/>
      <c r="F333" s="36"/>
      <c r="G333" s="38"/>
      <c r="H333" s="38"/>
      <c r="I333" s="39"/>
      <c r="J333" s="46"/>
      <c r="K333" s="59"/>
    </row>
    <row r="334" spans="1:11">
      <c r="A334" s="9">
        <v>1343</v>
      </c>
      <c r="B334" s="23" t="s">
        <v>297</v>
      </c>
      <c r="C334" s="47">
        <v>29223.98</v>
      </c>
      <c r="D334" s="19">
        <v>3339.25</v>
      </c>
      <c r="E334" s="29">
        <f t="shared" ref="E334:E344" si="46">D334/C334*100</f>
        <v>11.426403932660781</v>
      </c>
      <c r="F334" s="35">
        <v>1682.68</v>
      </c>
      <c r="G334" s="37">
        <v>7461.75</v>
      </c>
      <c r="H334" s="37">
        <v>2341.9</v>
      </c>
      <c r="I334" s="37">
        <f t="shared" ref="I334:I344" si="47">F334+G334+H334</f>
        <v>11486.33</v>
      </c>
      <c r="J334" s="46">
        <f t="shared" ref="J334:J344" si="48">D334/I334*100</f>
        <v>29.071513703680811</v>
      </c>
      <c r="K334" s="58">
        <f t="shared" si="45"/>
        <v>29.071513703680811</v>
      </c>
    </row>
    <row r="335" spans="1:11">
      <c r="A335" s="9">
        <v>1344</v>
      </c>
      <c r="B335" s="23" t="s">
        <v>229</v>
      </c>
      <c r="C335" s="47">
        <v>4981.37</v>
      </c>
      <c r="D335" s="19">
        <v>1623.49</v>
      </c>
      <c r="E335" s="29">
        <f t="shared" si="46"/>
        <v>32.591234941391626</v>
      </c>
      <c r="F335" s="35">
        <v>6.56</v>
      </c>
      <c r="G335" s="37">
        <v>2896.86</v>
      </c>
      <c r="H335" s="37">
        <v>3380.5</v>
      </c>
      <c r="I335" s="37">
        <f t="shared" si="47"/>
        <v>6283.92</v>
      </c>
      <c r="J335" s="46">
        <f t="shared" si="48"/>
        <v>25.835624896561381</v>
      </c>
      <c r="K335" s="58">
        <f t="shared" si="45"/>
        <v>25.835624896561381</v>
      </c>
    </row>
    <row r="336" spans="1:11">
      <c r="A336" s="9">
        <v>1345</v>
      </c>
      <c r="B336" s="23" t="s">
        <v>298</v>
      </c>
      <c r="C336" s="47">
        <v>58823.14</v>
      </c>
      <c r="D336" s="19">
        <v>4473.93</v>
      </c>
      <c r="E336" s="29">
        <f t="shared" si="46"/>
        <v>7.6057313499415375</v>
      </c>
      <c r="F336" s="35">
        <v>5840.05</v>
      </c>
      <c r="G336" s="37">
        <v>10553.46</v>
      </c>
      <c r="H336" s="37">
        <v>3961.1</v>
      </c>
      <c r="I336" s="37">
        <f t="shared" si="47"/>
        <v>20354.609999999997</v>
      </c>
      <c r="J336" s="46">
        <f t="shared" si="48"/>
        <v>21.979934766620442</v>
      </c>
      <c r="K336" s="58">
        <f t="shared" si="45"/>
        <v>21.979934766620442</v>
      </c>
    </row>
    <row r="337" spans="1:11">
      <c r="A337" s="9">
        <v>1346</v>
      </c>
      <c r="B337" s="23" t="s">
        <v>299</v>
      </c>
      <c r="C337" s="47">
        <v>27188.62</v>
      </c>
      <c r="D337" s="19">
        <v>2897.07</v>
      </c>
      <c r="E337" s="29">
        <f t="shared" si="46"/>
        <v>10.655450699594169</v>
      </c>
      <c r="F337" s="35">
        <v>1175.77</v>
      </c>
      <c r="G337" s="37">
        <v>3774.77</v>
      </c>
      <c r="H337" s="37">
        <v>2891.5</v>
      </c>
      <c r="I337" s="37">
        <f t="shared" si="47"/>
        <v>7842.04</v>
      </c>
      <c r="J337" s="46">
        <f t="shared" si="48"/>
        <v>36.942810799230813</v>
      </c>
      <c r="K337" s="58">
        <f t="shared" si="45"/>
        <v>36.942810799230813</v>
      </c>
    </row>
    <row r="338" spans="1:11">
      <c r="A338" s="9">
        <v>1347</v>
      </c>
      <c r="B338" s="23" t="s">
        <v>300</v>
      </c>
      <c r="C338" s="47">
        <v>10857.78</v>
      </c>
      <c r="D338" s="19">
        <v>2662.61</v>
      </c>
      <c r="E338" s="29">
        <f t="shared" si="46"/>
        <v>24.522600384240608</v>
      </c>
      <c r="F338" s="35">
        <v>783.83</v>
      </c>
      <c r="G338" s="37">
        <v>1768.87</v>
      </c>
      <c r="H338" s="37">
        <v>2376.1</v>
      </c>
      <c r="I338" s="37">
        <f t="shared" si="47"/>
        <v>4928.7999999999993</v>
      </c>
      <c r="J338" s="46">
        <f t="shared" si="48"/>
        <v>54.021465671157287</v>
      </c>
      <c r="K338" s="58">
        <f t="shared" si="45"/>
        <v>0</v>
      </c>
    </row>
    <row r="339" spans="1:11">
      <c r="A339" s="9">
        <v>1348</v>
      </c>
      <c r="B339" s="23" t="s">
        <v>301</v>
      </c>
      <c r="C339" s="47">
        <v>4340.5600000000004</v>
      </c>
      <c r="D339" s="19">
        <v>1226.97</v>
      </c>
      <c r="E339" s="29">
        <f t="shared" si="46"/>
        <v>28.267550730781281</v>
      </c>
      <c r="F339" s="35">
        <v>287.04000000000002</v>
      </c>
      <c r="G339" s="37">
        <v>183.14</v>
      </c>
      <c r="H339" s="37">
        <v>1886.2</v>
      </c>
      <c r="I339" s="37">
        <f t="shared" si="47"/>
        <v>2356.38</v>
      </c>
      <c r="J339" s="46">
        <f t="shared" si="48"/>
        <v>52.070124513024219</v>
      </c>
      <c r="K339" s="58">
        <f t="shared" si="45"/>
        <v>0</v>
      </c>
    </row>
    <row r="340" spans="1:11">
      <c r="A340" s="9">
        <v>1349</v>
      </c>
      <c r="B340" s="23" t="s">
        <v>302</v>
      </c>
      <c r="C340" s="47">
        <v>12415.32</v>
      </c>
      <c r="D340" s="19">
        <v>2764.53</v>
      </c>
      <c r="E340" s="29">
        <f t="shared" si="46"/>
        <v>22.267086148403749</v>
      </c>
      <c r="F340" s="35">
        <v>1382.64</v>
      </c>
      <c r="G340" s="37">
        <v>3256.62</v>
      </c>
      <c r="H340" s="37">
        <v>2135.3000000000002</v>
      </c>
      <c r="I340" s="37">
        <f t="shared" si="47"/>
        <v>6774.56</v>
      </c>
      <c r="J340" s="46">
        <f t="shared" si="48"/>
        <v>40.807521078859729</v>
      </c>
      <c r="K340" s="58">
        <f t="shared" si="45"/>
        <v>40.807521078859729</v>
      </c>
    </row>
    <row r="341" spans="1:11">
      <c r="A341" s="9">
        <v>1350</v>
      </c>
      <c r="B341" s="23" t="s">
        <v>303</v>
      </c>
      <c r="C341" s="47">
        <v>10679.12</v>
      </c>
      <c r="D341" s="19">
        <v>2678.57</v>
      </c>
      <c r="E341" s="29">
        <f t="shared" si="46"/>
        <v>25.082310152896493</v>
      </c>
      <c r="F341" s="35">
        <v>364.37</v>
      </c>
      <c r="G341" s="37">
        <v>2719.92</v>
      </c>
      <c r="H341" s="37">
        <v>2120.4</v>
      </c>
      <c r="I341" s="37">
        <f t="shared" si="47"/>
        <v>5204.6900000000005</v>
      </c>
      <c r="J341" s="46">
        <f t="shared" si="48"/>
        <v>51.46454447815335</v>
      </c>
      <c r="K341" s="58">
        <f t="shared" si="45"/>
        <v>0</v>
      </c>
    </row>
    <row r="342" spans="1:11">
      <c r="A342" s="9">
        <v>1351</v>
      </c>
      <c r="B342" s="23" t="s">
        <v>304</v>
      </c>
      <c r="C342" s="47">
        <v>13462.74</v>
      </c>
      <c r="D342" s="19">
        <v>1841.79</v>
      </c>
      <c r="E342" s="29">
        <f t="shared" si="46"/>
        <v>13.680647475922436</v>
      </c>
      <c r="F342" s="35">
        <v>732.43</v>
      </c>
      <c r="G342" s="37">
        <v>1867.69</v>
      </c>
      <c r="H342" s="37">
        <v>2506.4</v>
      </c>
      <c r="I342" s="37">
        <f t="shared" si="47"/>
        <v>5106.5200000000004</v>
      </c>
      <c r="J342" s="46">
        <f t="shared" si="48"/>
        <v>36.067419690904956</v>
      </c>
      <c r="K342" s="58">
        <f t="shared" si="45"/>
        <v>36.067419690904956</v>
      </c>
    </row>
    <row r="343" spans="1:11">
      <c r="A343" s="9">
        <v>1352</v>
      </c>
      <c r="B343" s="23" t="s">
        <v>305</v>
      </c>
      <c r="C343" s="47">
        <v>30257.67</v>
      </c>
      <c r="D343" s="19">
        <v>2749.09</v>
      </c>
      <c r="E343" s="29">
        <f t="shared" si="46"/>
        <v>9.0855971395021502</v>
      </c>
      <c r="F343" s="35">
        <v>4494.08</v>
      </c>
      <c r="G343" s="37">
        <v>4145.2700000000004</v>
      </c>
      <c r="H343" s="37">
        <v>3323.6</v>
      </c>
      <c r="I343" s="37">
        <f t="shared" si="47"/>
        <v>11962.95</v>
      </c>
      <c r="J343" s="46">
        <f t="shared" si="48"/>
        <v>22.980034188891533</v>
      </c>
      <c r="K343" s="58">
        <f t="shared" si="45"/>
        <v>22.980034188891533</v>
      </c>
    </row>
    <row r="344" spans="1:11">
      <c r="A344" s="9">
        <v>1353</v>
      </c>
      <c r="B344" s="23" t="s">
        <v>306</v>
      </c>
      <c r="C344" s="47">
        <v>16995.759999999998</v>
      </c>
      <c r="D344" s="19">
        <v>2967.13</v>
      </c>
      <c r="E344" s="29">
        <f t="shared" si="46"/>
        <v>17.458060127937795</v>
      </c>
      <c r="F344" s="35">
        <v>1039.5</v>
      </c>
      <c r="G344" s="37">
        <v>7200.7</v>
      </c>
      <c r="H344" s="37">
        <v>2031.4</v>
      </c>
      <c r="I344" s="37">
        <f t="shared" si="47"/>
        <v>10271.6</v>
      </c>
      <c r="J344" s="46">
        <f t="shared" si="48"/>
        <v>28.886736243623197</v>
      </c>
      <c r="K344" s="58">
        <f t="shared" si="45"/>
        <v>28.886736243623197</v>
      </c>
    </row>
    <row r="345" spans="1:11">
      <c r="A345" s="7"/>
      <c r="B345" s="23"/>
      <c r="C345" s="47"/>
      <c r="D345" s="19"/>
      <c r="E345" s="29"/>
      <c r="F345" s="35"/>
      <c r="G345" s="37"/>
      <c r="H345" s="37"/>
      <c r="I345" s="37"/>
      <c r="J345" s="46"/>
      <c r="K345" s="58"/>
    </row>
    <row r="346" spans="1:11" s="5" customFormat="1">
      <c r="A346" s="8"/>
      <c r="B346" s="62" t="s">
        <v>307</v>
      </c>
      <c r="C346" s="48"/>
      <c r="D346" s="20"/>
      <c r="E346" s="31"/>
      <c r="F346" s="36"/>
      <c r="G346" s="38"/>
      <c r="H346" s="38"/>
      <c r="I346" s="39"/>
      <c r="J346" s="46"/>
      <c r="K346" s="59"/>
    </row>
    <row r="347" spans="1:11">
      <c r="A347" s="9">
        <v>1355</v>
      </c>
      <c r="B347" s="23" t="s">
        <v>308</v>
      </c>
      <c r="C347" s="47">
        <v>3763.06</v>
      </c>
      <c r="D347" s="19">
        <v>1488.88</v>
      </c>
      <c r="E347" s="29">
        <f t="shared" ref="E347:E378" si="49">D347/C347*100</f>
        <v>39.565672617497469</v>
      </c>
      <c r="F347" s="35">
        <v>402.48</v>
      </c>
      <c r="G347" s="37">
        <v>301.33999999999997</v>
      </c>
      <c r="H347" s="37">
        <v>1941.9</v>
      </c>
      <c r="I347" s="37">
        <f t="shared" ref="I347:I378" si="50">F347+G347+H347</f>
        <v>2645.7200000000003</v>
      </c>
      <c r="J347" s="46">
        <f t="shared" ref="J347:J378" si="51">D347/I347*100</f>
        <v>56.275040442677223</v>
      </c>
      <c r="K347" s="58">
        <f t="shared" si="45"/>
        <v>0</v>
      </c>
    </row>
    <row r="348" spans="1:11">
      <c r="A348" s="9">
        <v>1356</v>
      </c>
      <c r="B348" s="23" t="s">
        <v>309</v>
      </c>
      <c r="C348" s="47">
        <v>4875.78</v>
      </c>
      <c r="D348" s="19">
        <v>1391.46</v>
      </c>
      <c r="E348" s="29">
        <f t="shared" si="49"/>
        <v>28.53820311827031</v>
      </c>
      <c r="F348" s="35">
        <v>272.64</v>
      </c>
      <c r="G348" s="37">
        <v>443.52</v>
      </c>
      <c r="H348" s="37">
        <v>2074.6</v>
      </c>
      <c r="I348" s="37">
        <f t="shared" si="50"/>
        <v>2790.7599999999998</v>
      </c>
      <c r="J348" s="46">
        <f t="shared" si="51"/>
        <v>49.859536470352168</v>
      </c>
      <c r="K348" s="58">
        <f t="shared" si="45"/>
        <v>49.859536470352168</v>
      </c>
    </row>
    <row r="349" spans="1:11">
      <c r="A349" s="9">
        <v>1357</v>
      </c>
      <c r="B349" s="23" t="s">
        <v>310</v>
      </c>
      <c r="C349" s="47">
        <v>2931.24</v>
      </c>
      <c r="D349" s="19">
        <v>1394.51</v>
      </c>
      <c r="E349" s="29">
        <f t="shared" si="49"/>
        <v>47.574064218555975</v>
      </c>
      <c r="F349" s="35">
        <v>217.57</v>
      </c>
      <c r="G349" s="37">
        <v>685.51</v>
      </c>
      <c r="H349" s="37">
        <v>1166.5</v>
      </c>
      <c r="I349" s="37">
        <f t="shared" si="50"/>
        <v>2069.58</v>
      </c>
      <c r="J349" s="46">
        <f t="shared" si="51"/>
        <v>67.38130441925415</v>
      </c>
      <c r="K349" s="58">
        <f t="shared" si="45"/>
        <v>0</v>
      </c>
    </row>
    <row r="350" spans="1:11">
      <c r="A350" s="9">
        <v>1358</v>
      </c>
      <c r="B350" s="23" t="s">
        <v>311</v>
      </c>
      <c r="C350" s="47">
        <v>6077.04</v>
      </c>
      <c r="D350" s="19">
        <v>2086.38</v>
      </c>
      <c r="E350" s="29">
        <f t="shared" si="49"/>
        <v>34.332174874610011</v>
      </c>
      <c r="F350" s="35">
        <v>443.36</v>
      </c>
      <c r="G350" s="37">
        <v>1483.69</v>
      </c>
      <c r="H350" s="37">
        <v>2108.1999999999998</v>
      </c>
      <c r="I350" s="37">
        <f t="shared" si="50"/>
        <v>4035.25</v>
      </c>
      <c r="J350" s="46">
        <f t="shared" si="51"/>
        <v>51.703859736075827</v>
      </c>
      <c r="K350" s="58">
        <f t="shared" si="45"/>
        <v>0</v>
      </c>
    </row>
    <row r="351" spans="1:11">
      <c r="A351" s="9">
        <v>1359</v>
      </c>
      <c r="B351" s="23" t="s">
        <v>312</v>
      </c>
      <c r="C351" s="47">
        <v>18392.3</v>
      </c>
      <c r="D351" s="19">
        <v>2727.6</v>
      </c>
      <c r="E351" s="29">
        <f t="shared" si="49"/>
        <v>14.830119125938573</v>
      </c>
      <c r="F351" s="35">
        <v>1303.33</v>
      </c>
      <c r="G351" s="37">
        <v>3421.81</v>
      </c>
      <c r="H351" s="37">
        <v>4051</v>
      </c>
      <c r="I351" s="37">
        <f t="shared" si="50"/>
        <v>8776.14</v>
      </c>
      <c r="J351" s="46">
        <f t="shared" si="51"/>
        <v>31.079722976160362</v>
      </c>
      <c r="K351" s="58">
        <f t="shared" si="45"/>
        <v>31.079722976160362</v>
      </c>
    </row>
    <row r="352" spans="1:11">
      <c r="A352" s="9">
        <v>1360</v>
      </c>
      <c r="B352" s="23" t="s">
        <v>313</v>
      </c>
      <c r="C352" s="47">
        <v>4892.6899999999996</v>
      </c>
      <c r="D352" s="19">
        <v>1950.48</v>
      </c>
      <c r="E352" s="29">
        <f t="shared" si="49"/>
        <v>39.865186635572663</v>
      </c>
      <c r="F352" s="35">
        <v>1228.8399999999999</v>
      </c>
      <c r="G352" s="37">
        <v>3155.7</v>
      </c>
      <c r="H352" s="37">
        <v>985.8</v>
      </c>
      <c r="I352" s="37">
        <f t="shared" si="50"/>
        <v>5370.34</v>
      </c>
      <c r="J352" s="46">
        <f t="shared" si="51"/>
        <v>36.319488151588168</v>
      </c>
      <c r="K352" s="58">
        <f t="shared" si="45"/>
        <v>36.319488151588168</v>
      </c>
    </row>
    <row r="353" spans="1:11">
      <c r="A353" s="9">
        <v>1361</v>
      </c>
      <c r="B353" s="23" t="s">
        <v>314</v>
      </c>
      <c r="C353" s="47">
        <v>6614.18</v>
      </c>
      <c r="D353" s="19">
        <v>2034</v>
      </c>
      <c r="E353" s="29">
        <f t="shared" si="49"/>
        <v>30.752111372838353</v>
      </c>
      <c r="F353" s="35">
        <v>474.65</v>
      </c>
      <c r="G353" s="37">
        <v>725.27</v>
      </c>
      <c r="H353" s="37">
        <v>2243.6</v>
      </c>
      <c r="I353" s="37">
        <f t="shared" si="50"/>
        <v>3443.52</v>
      </c>
      <c r="J353" s="46">
        <f t="shared" si="51"/>
        <v>59.067465848898806</v>
      </c>
      <c r="K353" s="58">
        <f t="shared" si="45"/>
        <v>0</v>
      </c>
    </row>
    <row r="354" spans="1:11">
      <c r="A354" s="9">
        <v>1362</v>
      </c>
      <c r="B354" s="23" t="s">
        <v>315</v>
      </c>
      <c r="C354" s="47">
        <v>10249.86</v>
      </c>
      <c r="D354" s="19">
        <v>2315.58</v>
      </c>
      <c r="E354" s="29">
        <f t="shared" si="49"/>
        <v>22.591332954791575</v>
      </c>
      <c r="F354" s="35">
        <v>1090.6600000000001</v>
      </c>
      <c r="G354" s="37">
        <v>603.36</v>
      </c>
      <c r="H354" s="37">
        <v>2177.6</v>
      </c>
      <c r="I354" s="37">
        <f t="shared" si="50"/>
        <v>3871.62</v>
      </c>
      <c r="J354" s="46">
        <f t="shared" si="51"/>
        <v>59.809072171339125</v>
      </c>
      <c r="K354" s="58">
        <f t="shared" si="45"/>
        <v>0</v>
      </c>
    </row>
    <row r="355" spans="1:11">
      <c r="A355" s="9">
        <v>1363</v>
      </c>
      <c r="B355" s="23" t="s">
        <v>316</v>
      </c>
      <c r="C355" s="47">
        <v>3838.7</v>
      </c>
      <c r="D355" s="19">
        <v>1709.05</v>
      </c>
      <c r="E355" s="29">
        <f t="shared" si="49"/>
        <v>44.521582827519737</v>
      </c>
      <c r="F355" s="35">
        <v>376.92</v>
      </c>
      <c r="G355" s="37">
        <v>429.55</v>
      </c>
      <c r="H355" s="37">
        <v>1953.6</v>
      </c>
      <c r="I355" s="37">
        <f t="shared" si="50"/>
        <v>2760.0699999999997</v>
      </c>
      <c r="J355" s="46">
        <f t="shared" si="51"/>
        <v>61.920531001025338</v>
      </c>
      <c r="K355" s="58">
        <f t="shared" si="45"/>
        <v>0</v>
      </c>
    </row>
    <row r="356" spans="1:11">
      <c r="A356" s="9">
        <v>1364</v>
      </c>
      <c r="B356" s="23" t="s">
        <v>317</v>
      </c>
      <c r="C356" s="47">
        <v>3658.28</v>
      </c>
      <c r="D356" s="19">
        <v>1338.18</v>
      </c>
      <c r="E356" s="29">
        <f t="shared" si="49"/>
        <v>36.579485441245616</v>
      </c>
      <c r="F356" s="35">
        <v>135.52000000000001</v>
      </c>
      <c r="G356" s="37">
        <v>272.33999999999997</v>
      </c>
      <c r="H356" s="37">
        <v>1714</v>
      </c>
      <c r="I356" s="37">
        <f t="shared" si="50"/>
        <v>2121.86</v>
      </c>
      <c r="J356" s="46">
        <f t="shared" si="51"/>
        <v>63.06636630126399</v>
      </c>
      <c r="K356" s="58">
        <f t="shared" si="45"/>
        <v>0</v>
      </c>
    </row>
    <row r="357" spans="1:11">
      <c r="A357" s="9">
        <v>1365</v>
      </c>
      <c r="B357" s="23" t="s">
        <v>318</v>
      </c>
      <c r="C357" s="47">
        <v>8821.86</v>
      </c>
      <c r="D357" s="19">
        <v>2486.96</v>
      </c>
      <c r="E357" s="29">
        <f t="shared" si="49"/>
        <v>28.190880381234795</v>
      </c>
      <c r="F357" s="35">
        <v>728.19</v>
      </c>
      <c r="G357" s="37">
        <v>602.67999999999995</v>
      </c>
      <c r="H357" s="37">
        <v>2095.3000000000002</v>
      </c>
      <c r="I357" s="37">
        <f t="shared" si="50"/>
        <v>3426.17</v>
      </c>
      <c r="J357" s="46">
        <f t="shared" si="51"/>
        <v>72.587174600209565</v>
      </c>
      <c r="K357" s="58">
        <f t="shared" si="45"/>
        <v>0</v>
      </c>
    </row>
    <row r="358" spans="1:11">
      <c r="A358" s="9">
        <v>1366</v>
      </c>
      <c r="B358" s="23" t="s">
        <v>319</v>
      </c>
      <c r="C358" s="47">
        <v>6300.26</v>
      </c>
      <c r="D358" s="19">
        <v>2045.58</v>
      </c>
      <c r="E358" s="29">
        <f t="shared" si="49"/>
        <v>32.468183852729886</v>
      </c>
      <c r="F358" s="35">
        <v>649.9</v>
      </c>
      <c r="G358" s="37">
        <v>809.68</v>
      </c>
      <c r="H358" s="37">
        <v>2436.6999999999998</v>
      </c>
      <c r="I358" s="37">
        <f t="shared" si="50"/>
        <v>3896.2799999999997</v>
      </c>
      <c r="J358" s="46">
        <f t="shared" si="51"/>
        <v>52.500846961717329</v>
      </c>
      <c r="K358" s="58">
        <f t="shared" ref="K358:K411" si="52">IF(J358&gt;50,0,J358)</f>
        <v>0</v>
      </c>
    </row>
    <row r="359" spans="1:11">
      <c r="A359" s="9">
        <v>1375</v>
      </c>
      <c r="B359" s="23" t="s">
        <v>320</v>
      </c>
      <c r="C359" s="47">
        <v>46500.44</v>
      </c>
      <c r="D359" s="19">
        <v>6779.5</v>
      </c>
      <c r="E359" s="29">
        <f t="shared" si="49"/>
        <v>14.579431936558018</v>
      </c>
      <c r="F359" s="35">
        <v>5478.79</v>
      </c>
      <c r="G359" s="37">
        <v>18348.79</v>
      </c>
      <c r="H359" s="37">
        <v>4431.2</v>
      </c>
      <c r="I359" s="37">
        <f t="shared" si="50"/>
        <v>28258.780000000002</v>
      </c>
      <c r="J359" s="46">
        <f t="shared" si="51"/>
        <v>23.990773840908911</v>
      </c>
      <c r="K359" s="58">
        <f t="shared" si="52"/>
        <v>23.990773840908911</v>
      </c>
    </row>
    <row r="360" spans="1:11">
      <c r="A360" s="9">
        <v>1376</v>
      </c>
      <c r="B360" s="23" t="s">
        <v>307</v>
      </c>
      <c r="C360" s="47">
        <v>120439.83</v>
      </c>
      <c r="D360" s="19">
        <v>11090.32</v>
      </c>
      <c r="E360" s="29">
        <f t="shared" si="49"/>
        <v>9.2081830404443448</v>
      </c>
      <c r="F360" s="35">
        <v>12171.03</v>
      </c>
      <c r="G360" s="37">
        <v>39330.79</v>
      </c>
      <c r="H360" s="37">
        <v>9392.7000000000007</v>
      </c>
      <c r="I360" s="37">
        <f t="shared" si="50"/>
        <v>60894.520000000004</v>
      </c>
      <c r="J360" s="46">
        <f t="shared" si="51"/>
        <v>18.212344887520253</v>
      </c>
      <c r="K360" s="58">
        <f t="shared" si="52"/>
        <v>18.212344887520253</v>
      </c>
    </row>
    <row r="361" spans="1:11">
      <c r="A361" s="9">
        <v>1367</v>
      </c>
      <c r="B361" s="23" t="s">
        <v>321</v>
      </c>
      <c r="C361" s="47">
        <v>7890.75</v>
      </c>
      <c r="D361" s="19">
        <v>2253.13</v>
      </c>
      <c r="E361" s="29">
        <f t="shared" si="49"/>
        <v>28.554066470234137</v>
      </c>
      <c r="F361" s="35">
        <v>1093</v>
      </c>
      <c r="G361" s="37">
        <v>1159.8399999999999</v>
      </c>
      <c r="H361" s="37">
        <v>2439.4</v>
      </c>
      <c r="I361" s="37">
        <f t="shared" si="50"/>
        <v>4692.24</v>
      </c>
      <c r="J361" s="46">
        <f t="shared" si="51"/>
        <v>48.018217311987456</v>
      </c>
      <c r="K361" s="58">
        <f t="shared" si="52"/>
        <v>48.018217311987456</v>
      </c>
    </row>
    <row r="362" spans="1:11">
      <c r="A362" s="9">
        <v>1368</v>
      </c>
      <c r="B362" s="23" t="s">
        <v>322</v>
      </c>
      <c r="C362" s="47">
        <v>4894.1400000000003</v>
      </c>
      <c r="D362" s="19">
        <v>1766.65</v>
      </c>
      <c r="E362" s="29">
        <f t="shared" si="49"/>
        <v>36.097250998132459</v>
      </c>
      <c r="F362" s="35">
        <v>591.03</v>
      </c>
      <c r="G362" s="37">
        <v>689.39</v>
      </c>
      <c r="H362" s="37">
        <v>2124.9</v>
      </c>
      <c r="I362" s="37">
        <f t="shared" si="50"/>
        <v>3405.32</v>
      </c>
      <c r="J362" s="46">
        <f t="shared" si="51"/>
        <v>51.87911855567171</v>
      </c>
      <c r="K362" s="58">
        <f t="shared" si="52"/>
        <v>0</v>
      </c>
    </row>
    <row r="363" spans="1:11">
      <c r="A363" s="9">
        <v>1369</v>
      </c>
      <c r="B363" s="23" t="s">
        <v>323</v>
      </c>
      <c r="C363" s="47">
        <v>4217.32</v>
      </c>
      <c r="D363" s="19">
        <v>1745.63</v>
      </c>
      <c r="E363" s="29">
        <f t="shared" si="49"/>
        <v>41.391926626388326</v>
      </c>
      <c r="F363" s="35">
        <v>459.28</v>
      </c>
      <c r="G363" s="37">
        <v>870.5</v>
      </c>
      <c r="H363" s="37">
        <v>1402.8</v>
      </c>
      <c r="I363" s="37">
        <f t="shared" si="50"/>
        <v>2732.58</v>
      </c>
      <c r="J363" s="46">
        <f t="shared" si="51"/>
        <v>63.882118730284212</v>
      </c>
      <c r="K363" s="58">
        <f t="shared" si="52"/>
        <v>0</v>
      </c>
    </row>
    <row r="364" spans="1:11">
      <c r="A364" s="9">
        <v>1370</v>
      </c>
      <c r="B364" s="23" t="s">
        <v>324</v>
      </c>
      <c r="C364" s="47">
        <v>13430.7</v>
      </c>
      <c r="D364" s="19">
        <v>2758.01</v>
      </c>
      <c r="E364" s="29">
        <f t="shared" si="49"/>
        <v>20.535117305873857</v>
      </c>
      <c r="F364" s="35">
        <v>527.63</v>
      </c>
      <c r="G364" s="37">
        <v>1300.46</v>
      </c>
      <c r="H364" s="37">
        <v>3089.1</v>
      </c>
      <c r="I364" s="37">
        <f t="shared" si="50"/>
        <v>4917.1900000000005</v>
      </c>
      <c r="J364" s="46">
        <f t="shared" si="51"/>
        <v>56.089148477077359</v>
      </c>
      <c r="K364" s="58">
        <f t="shared" si="52"/>
        <v>0</v>
      </c>
    </row>
    <row r="365" spans="1:11">
      <c r="A365" s="9">
        <v>1371</v>
      </c>
      <c r="B365" s="23" t="s">
        <v>325</v>
      </c>
      <c r="C365" s="47">
        <v>5644.97</v>
      </c>
      <c r="D365" s="19">
        <v>1432.84</v>
      </c>
      <c r="E365" s="29">
        <f t="shared" si="49"/>
        <v>25.38259725029539</v>
      </c>
      <c r="F365" s="35">
        <v>406.81</v>
      </c>
      <c r="G365" s="37">
        <v>454.23</v>
      </c>
      <c r="H365" s="37">
        <v>1889</v>
      </c>
      <c r="I365" s="37">
        <f t="shared" si="50"/>
        <v>2750.04</v>
      </c>
      <c r="J365" s="46">
        <f t="shared" si="51"/>
        <v>52.102514872510937</v>
      </c>
      <c r="K365" s="58">
        <f t="shared" si="52"/>
        <v>0</v>
      </c>
    </row>
    <row r="366" spans="1:11">
      <c r="A366" s="9">
        <v>1372</v>
      </c>
      <c r="B366" s="23" t="s">
        <v>326</v>
      </c>
      <c r="C366" s="47">
        <v>13357.6</v>
      </c>
      <c r="D366" s="19">
        <v>2375.34</v>
      </c>
      <c r="E366" s="29">
        <f t="shared" si="49"/>
        <v>17.78268551236749</v>
      </c>
      <c r="F366" s="35">
        <v>688.56</v>
      </c>
      <c r="G366" s="37">
        <v>876.47</v>
      </c>
      <c r="H366" s="37">
        <v>2170.1999999999998</v>
      </c>
      <c r="I366" s="37">
        <f t="shared" si="50"/>
        <v>3735.2299999999996</v>
      </c>
      <c r="J366" s="46">
        <f t="shared" si="51"/>
        <v>63.592871121724784</v>
      </c>
      <c r="K366" s="58">
        <f t="shared" si="52"/>
        <v>0</v>
      </c>
    </row>
    <row r="367" spans="1:11">
      <c r="A367" s="9">
        <v>1373</v>
      </c>
      <c r="B367" s="23" t="s">
        <v>327</v>
      </c>
      <c r="C367" s="47">
        <v>8367.19</v>
      </c>
      <c r="D367" s="19">
        <v>3147.32</v>
      </c>
      <c r="E367" s="29">
        <f t="shared" si="49"/>
        <v>37.615017706063803</v>
      </c>
      <c r="F367" s="35">
        <v>1003.86</v>
      </c>
      <c r="G367" s="37">
        <v>1049.47</v>
      </c>
      <c r="H367" s="37">
        <v>2316.1</v>
      </c>
      <c r="I367" s="37">
        <f t="shared" si="50"/>
        <v>4369.43</v>
      </c>
      <c r="J367" s="46">
        <f t="shared" si="51"/>
        <v>72.030447907392954</v>
      </c>
      <c r="K367" s="58">
        <f t="shared" si="52"/>
        <v>0</v>
      </c>
    </row>
    <row r="368" spans="1:11">
      <c r="A368" s="9">
        <v>1374</v>
      </c>
      <c r="B368" s="23" t="s">
        <v>328</v>
      </c>
      <c r="C368" s="47">
        <v>5424.95</v>
      </c>
      <c r="D368" s="19">
        <v>1759.92</v>
      </c>
      <c r="E368" s="29">
        <f t="shared" si="49"/>
        <v>32.441220656411588</v>
      </c>
      <c r="F368" s="35">
        <v>453.47</v>
      </c>
      <c r="G368" s="37">
        <v>514.86</v>
      </c>
      <c r="H368" s="37">
        <v>2040.4</v>
      </c>
      <c r="I368" s="37">
        <f t="shared" si="50"/>
        <v>3008.73</v>
      </c>
      <c r="J368" s="46">
        <f t="shared" si="51"/>
        <v>58.493783091204598</v>
      </c>
      <c r="K368" s="58">
        <f t="shared" si="52"/>
        <v>0</v>
      </c>
    </row>
    <row r="369" spans="1:11">
      <c r="A369" s="9">
        <v>1377</v>
      </c>
      <c r="B369" s="23" t="s">
        <v>329</v>
      </c>
      <c r="C369" s="47">
        <v>15806.89</v>
      </c>
      <c r="D369" s="19">
        <v>3448.16</v>
      </c>
      <c r="E369" s="29">
        <f t="shared" si="49"/>
        <v>21.814284783407743</v>
      </c>
      <c r="F369" s="35">
        <v>1390.22</v>
      </c>
      <c r="G369" s="37">
        <v>5143.5</v>
      </c>
      <c r="H369" s="37">
        <v>1348.2</v>
      </c>
      <c r="I369" s="37">
        <f t="shared" si="50"/>
        <v>7881.92</v>
      </c>
      <c r="J369" s="46">
        <f t="shared" si="51"/>
        <v>43.747716292476959</v>
      </c>
      <c r="K369" s="58">
        <f t="shared" si="52"/>
        <v>43.747716292476959</v>
      </c>
    </row>
    <row r="370" spans="1:11">
      <c r="A370" s="9">
        <v>1378</v>
      </c>
      <c r="B370" s="23" t="s">
        <v>330</v>
      </c>
      <c r="C370" s="47">
        <v>5167.88</v>
      </c>
      <c r="D370" s="19">
        <v>1559.96</v>
      </c>
      <c r="E370" s="29">
        <f t="shared" si="49"/>
        <v>30.185685426132185</v>
      </c>
      <c r="F370" s="35">
        <v>296.05</v>
      </c>
      <c r="G370" s="37">
        <v>349.4</v>
      </c>
      <c r="H370" s="37">
        <v>2190.6</v>
      </c>
      <c r="I370" s="37">
        <f t="shared" si="50"/>
        <v>2836.05</v>
      </c>
      <c r="J370" s="46">
        <f t="shared" si="51"/>
        <v>55.004671990973364</v>
      </c>
      <c r="K370" s="58">
        <f t="shared" si="52"/>
        <v>0</v>
      </c>
    </row>
    <row r="371" spans="1:11">
      <c r="A371" s="9">
        <v>1379</v>
      </c>
      <c r="B371" s="23" t="s">
        <v>331</v>
      </c>
      <c r="C371" s="47">
        <v>7017.65</v>
      </c>
      <c r="D371" s="19">
        <v>2287.25</v>
      </c>
      <c r="E371" s="29">
        <f t="shared" si="49"/>
        <v>32.592819533604555</v>
      </c>
      <c r="F371" s="35">
        <v>670.29</v>
      </c>
      <c r="G371" s="37">
        <v>917.11</v>
      </c>
      <c r="H371" s="37">
        <v>2686.3</v>
      </c>
      <c r="I371" s="37">
        <f t="shared" si="50"/>
        <v>4273.7000000000007</v>
      </c>
      <c r="J371" s="46">
        <f t="shared" si="51"/>
        <v>53.519198820694001</v>
      </c>
      <c r="K371" s="58">
        <f t="shared" si="52"/>
        <v>0</v>
      </c>
    </row>
    <row r="372" spans="1:11">
      <c r="A372" s="9">
        <v>1381</v>
      </c>
      <c r="B372" s="23" t="s">
        <v>332</v>
      </c>
      <c r="C372" s="47">
        <v>5841.99</v>
      </c>
      <c r="D372" s="19">
        <v>2144.15</v>
      </c>
      <c r="E372" s="29">
        <f t="shared" si="49"/>
        <v>36.702390794917491</v>
      </c>
      <c r="F372" s="35">
        <v>487.41</v>
      </c>
      <c r="G372" s="37">
        <v>944.05</v>
      </c>
      <c r="H372" s="37">
        <v>2109.1999999999998</v>
      </c>
      <c r="I372" s="37">
        <f t="shared" si="50"/>
        <v>3540.66</v>
      </c>
      <c r="J372" s="46">
        <f t="shared" si="51"/>
        <v>60.557918580151728</v>
      </c>
      <c r="K372" s="58">
        <f t="shared" si="52"/>
        <v>0</v>
      </c>
    </row>
    <row r="373" spans="1:11">
      <c r="A373" s="9">
        <v>1380</v>
      </c>
      <c r="B373" s="23" t="s">
        <v>333</v>
      </c>
      <c r="C373" s="47">
        <v>9064.5499999999993</v>
      </c>
      <c r="D373" s="19">
        <v>2185.3200000000002</v>
      </c>
      <c r="E373" s="29">
        <f t="shared" si="49"/>
        <v>24.108422370663742</v>
      </c>
      <c r="F373" s="35">
        <v>614.73</v>
      </c>
      <c r="G373" s="37">
        <v>1033.1199999999999</v>
      </c>
      <c r="H373" s="37">
        <v>2387.6</v>
      </c>
      <c r="I373" s="37">
        <f t="shared" si="50"/>
        <v>4035.45</v>
      </c>
      <c r="J373" s="46">
        <f t="shared" si="51"/>
        <v>54.153068431030007</v>
      </c>
      <c r="K373" s="58">
        <f t="shared" si="52"/>
        <v>0</v>
      </c>
    </row>
    <row r="374" spans="1:11">
      <c r="A374" s="9">
        <v>1382</v>
      </c>
      <c r="B374" s="23" t="s">
        <v>334</v>
      </c>
      <c r="C374" s="47">
        <v>3998.68</v>
      </c>
      <c r="D374" s="19">
        <v>2084.54</v>
      </c>
      <c r="E374" s="29">
        <f t="shared" si="49"/>
        <v>52.130703132033574</v>
      </c>
      <c r="F374" s="35">
        <v>664.75</v>
      </c>
      <c r="G374" s="37">
        <v>882.07</v>
      </c>
      <c r="H374" s="37">
        <v>2103.6999999999998</v>
      </c>
      <c r="I374" s="37">
        <f t="shared" si="50"/>
        <v>3650.52</v>
      </c>
      <c r="J374" s="46">
        <f t="shared" si="51"/>
        <v>57.102549773730857</v>
      </c>
      <c r="K374" s="58">
        <f t="shared" si="52"/>
        <v>0</v>
      </c>
    </row>
    <row r="375" spans="1:11">
      <c r="A375" s="9">
        <v>1383</v>
      </c>
      <c r="B375" s="23" t="s">
        <v>268</v>
      </c>
      <c r="C375" s="47">
        <v>10338.370000000001</v>
      </c>
      <c r="D375" s="19">
        <v>1903.69</v>
      </c>
      <c r="E375" s="29">
        <f t="shared" si="49"/>
        <v>18.413831193892268</v>
      </c>
      <c r="F375" s="35">
        <v>756.63</v>
      </c>
      <c r="G375" s="37">
        <v>747.43</v>
      </c>
      <c r="H375" s="37">
        <v>2481.8000000000002</v>
      </c>
      <c r="I375" s="37">
        <f t="shared" si="50"/>
        <v>3985.86</v>
      </c>
      <c r="J375" s="46">
        <f t="shared" si="51"/>
        <v>47.761085437019865</v>
      </c>
      <c r="K375" s="58">
        <f t="shared" si="52"/>
        <v>47.761085437019865</v>
      </c>
    </row>
    <row r="376" spans="1:11">
      <c r="A376" s="9">
        <v>1384</v>
      </c>
      <c r="B376" s="23" t="s">
        <v>335</v>
      </c>
      <c r="C376" s="47">
        <v>10819.69</v>
      </c>
      <c r="D376" s="19">
        <v>2528.33</v>
      </c>
      <c r="E376" s="29">
        <f t="shared" si="49"/>
        <v>23.367859892473813</v>
      </c>
      <c r="F376" s="35">
        <v>475.85</v>
      </c>
      <c r="G376" s="37">
        <v>1368.01</v>
      </c>
      <c r="H376" s="37">
        <v>2799.6</v>
      </c>
      <c r="I376" s="37">
        <f t="shared" si="50"/>
        <v>4643.46</v>
      </c>
      <c r="J376" s="46">
        <f t="shared" si="51"/>
        <v>54.449268433452637</v>
      </c>
      <c r="K376" s="58">
        <f t="shared" si="52"/>
        <v>0</v>
      </c>
    </row>
    <row r="377" spans="1:11">
      <c r="A377" s="9">
        <v>1385</v>
      </c>
      <c r="B377" s="23" t="s">
        <v>336</v>
      </c>
      <c r="C377" s="47">
        <v>11225.4</v>
      </c>
      <c r="D377" s="19">
        <v>1900.66</v>
      </c>
      <c r="E377" s="29">
        <f t="shared" si="49"/>
        <v>16.931779713863204</v>
      </c>
      <c r="F377" s="35">
        <v>733.8</v>
      </c>
      <c r="G377" s="37">
        <v>813.32</v>
      </c>
      <c r="H377" s="37">
        <v>2040.9</v>
      </c>
      <c r="I377" s="37">
        <f t="shared" si="50"/>
        <v>3588.02</v>
      </c>
      <c r="J377" s="46">
        <f t="shared" si="51"/>
        <v>52.972391458241596</v>
      </c>
      <c r="K377" s="58">
        <f t="shared" si="52"/>
        <v>0</v>
      </c>
    </row>
    <row r="378" spans="1:11">
      <c r="A378" s="9">
        <v>1386</v>
      </c>
      <c r="B378" s="23" t="s">
        <v>337</v>
      </c>
      <c r="C378" s="47">
        <v>7522.2</v>
      </c>
      <c r="D378" s="19">
        <v>3247.63</v>
      </c>
      <c r="E378" s="29">
        <f t="shared" si="49"/>
        <v>43.173938475446015</v>
      </c>
      <c r="F378" s="35">
        <v>682.57</v>
      </c>
      <c r="G378" s="37">
        <v>1279.24</v>
      </c>
      <c r="H378" s="37">
        <v>2536.1999999999998</v>
      </c>
      <c r="I378" s="37">
        <f t="shared" si="50"/>
        <v>4498.01</v>
      </c>
      <c r="J378" s="46">
        <f t="shared" si="51"/>
        <v>72.201484656548118</v>
      </c>
      <c r="K378" s="58">
        <f t="shared" si="52"/>
        <v>0</v>
      </c>
    </row>
    <row r="379" spans="1:11">
      <c r="A379" s="7"/>
      <c r="B379" s="23"/>
      <c r="C379" s="47"/>
      <c r="D379" s="19"/>
      <c r="E379" s="29"/>
      <c r="F379" s="35"/>
      <c r="G379" s="37"/>
      <c r="H379" s="37"/>
      <c r="I379" s="37"/>
      <c r="J379" s="46"/>
      <c r="K379" s="58"/>
    </row>
    <row r="380" spans="1:11" s="5" customFormat="1">
      <c r="A380" s="8"/>
      <c r="B380" s="62" t="s">
        <v>338</v>
      </c>
      <c r="C380" s="48"/>
      <c r="D380" s="20"/>
      <c r="E380" s="31"/>
      <c r="F380" s="36"/>
      <c r="G380" s="38"/>
      <c r="H380" s="38"/>
      <c r="I380" s="39"/>
      <c r="J380" s="46"/>
      <c r="K380" s="59"/>
    </row>
    <row r="381" spans="1:11">
      <c r="A381" s="9">
        <v>1388</v>
      </c>
      <c r="B381" s="23" t="s">
        <v>339</v>
      </c>
      <c r="C381" s="47">
        <v>11934.38</v>
      </c>
      <c r="D381" s="19">
        <v>3206.38</v>
      </c>
      <c r="E381" s="29">
        <f t="shared" ref="E381:E411" si="53">D381/C381*100</f>
        <v>26.866749676145723</v>
      </c>
      <c r="F381" s="35">
        <v>479.76</v>
      </c>
      <c r="G381" s="37">
        <v>5457.66</v>
      </c>
      <c r="H381" s="37">
        <v>1636.8</v>
      </c>
      <c r="I381" s="37">
        <f t="shared" ref="I381:I411" si="54">F381+G381+H381</f>
        <v>7574.22</v>
      </c>
      <c r="J381" s="46">
        <f t="shared" ref="J381:J411" si="55">D381/I381*100</f>
        <v>42.332807866684625</v>
      </c>
      <c r="K381" s="58">
        <f t="shared" si="52"/>
        <v>42.332807866684625</v>
      </c>
    </row>
    <row r="382" spans="1:11">
      <c r="A382" s="9">
        <v>1389</v>
      </c>
      <c r="B382" s="23" t="s">
        <v>340</v>
      </c>
      <c r="C382" s="47">
        <v>4978.13</v>
      </c>
      <c r="D382" s="19">
        <v>1731.36</v>
      </c>
      <c r="E382" s="29">
        <f t="shared" si="53"/>
        <v>34.779324766528795</v>
      </c>
      <c r="F382" s="35">
        <v>207.29</v>
      </c>
      <c r="G382" s="37">
        <v>597.77</v>
      </c>
      <c r="H382" s="37">
        <v>1975</v>
      </c>
      <c r="I382" s="37">
        <f t="shared" si="54"/>
        <v>2780.06</v>
      </c>
      <c r="J382" s="46">
        <f t="shared" si="55"/>
        <v>62.277792565628076</v>
      </c>
      <c r="K382" s="58">
        <f t="shared" si="52"/>
        <v>0</v>
      </c>
    </row>
    <row r="383" spans="1:11">
      <c r="A383" s="9">
        <v>1392</v>
      </c>
      <c r="B383" s="23" t="s">
        <v>341</v>
      </c>
      <c r="C383" s="47">
        <v>4897.5600000000004</v>
      </c>
      <c r="D383" s="19">
        <v>1538.77</v>
      </c>
      <c r="E383" s="29">
        <f t="shared" si="53"/>
        <v>31.419114824524861</v>
      </c>
      <c r="F383" s="35">
        <v>364.73</v>
      </c>
      <c r="G383" s="37">
        <v>801.68</v>
      </c>
      <c r="H383" s="37">
        <v>1933.8</v>
      </c>
      <c r="I383" s="37">
        <f t="shared" si="54"/>
        <v>3100.21</v>
      </c>
      <c r="J383" s="46">
        <f t="shared" si="55"/>
        <v>49.634379606542787</v>
      </c>
      <c r="K383" s="58">
        <f t="shared" si="52"/>
        <v>49.634379606542787</v>
      </c>
    </row>
    <row r="384" spans="1:11">
      <c r="A384" s="9">
        <v>1390</v>
      </c>
      <c r="B384" s="23" t="s">
        <v>342</v>
      </c>
      <c r="C384" s="47">
        <f>18833.46+2442.85+2651.71</f>
        <v>23928.019999999997</v>
      </c>
      <c r="D384" s="19">
        <f>3296.9+967.53+820.71</f>
        <v>5085.1400000000003</v>
      </c>
      <c r="E384" s="29">
        <f t="shared" si="53"/>
        <v>21.251821086742659</v>
      </c>
      <c r="F384" s="35">
        <f>1574.15+58.13+91.13</f>
        <v>1723.4100000000003</v>
      </c>
      <c r="G384" s="37">
        <f>1602.27+458.69+152.73</f>
        <v>2213.69</v>
      </c>
      <c r="H384" s="37">
        <f>4406.7+1432.27+1468.32</f>
        <v>7307.2899999999991</v>
      </c>
      <c r="I384" s="37">
        <f t="shared" si="54"/>
        <v>11244.39</v>
      </c>
      <c r="J384" s="46">
        <f t="shared" si="55"/>
        <v>45.223796044071761</v>
      </c>
      <c r="K384" s="58">
        <f t="shared" si="52"/>
        <v>45.223796044071761</v>
      </c>
    </row>
    <row r="385" spans="1:11">
      <c r="A385" s="9">
        <v>1391</v>
      </c>
      <c r="B385" s="23" t="s">
        <v>343</v>
      </c>
      <c r="C385" s="47">
        <v>7613.33</v>
      </c>
      <c r="D385" s="19">
        <v>1824.5</v>
      </c>
      <c r="E385" s="29">
        <f t="shared" si="53"/>
        <v>23.96454639428476</v>
      </c>
      <c r="F385" s="35">
        <v>829.57</v>
      </c>
      <c r="G385" s="37">
        <v>1922.3</v>
      </c>
      <c r="H385" s="37">
        <v>2788.9</v>
      </c>
      <c r="I385" s="37">
        <f t="shared" si="54"/>
        <v>5540.77</v>
      </c>
      <c r="J385" s="46">
        <f t="shared" si="55"/>
        <v>32.928636272575829</v>
      </c>
      <c r="K385" s="58">
        <f t="shared" si="52"/>
        <v>32.928636272575829</v>
      </c>
    </row>
    <row r="386" spans="1:11">
      <c r="A386" s="9">
        <v>1394</v>
      </c>
      <c r="B386" s="23" t="s">
        <v>344</v>
      </c>
      <c r="C386" s="47">
        <v>7887.69</v>
      </c>
      <c r="D386" s="19">
        <v>2233.92</v>
      </c>
      <c r="E386" s="29">
        <f t="shared" si="53"/>
        <v>28.321599860035068</v>
      </c>
      <c r="F386" s="35">
        <v>928.96</v>
      </c>
      <c r="G386" s="37">
        <v>1070.1099999999999</v>
      </c>
      <c r="H386" s="37">
        <v>3224.1</v>
      </c>
      <c r="I386" s="37">
        <f t="shared" si="54"/>
        <v>5223.17</v>
      </c>
      <c r="J386" s="46">
        <f t="shared" si="55"/>
        <v>42.769429292938966</v>
      </c>
      <c r="K386" s="58">
        <f t="shared" si="52"/>
        <v>42.769429292938966</v>
      </c>
    </row>
    <row r="387" spans="1:11">
      <c r="A387" s="9">
        <v>1395</v>
      </c>
      <c r="B387" s="23" t="s">
        <v>345</v>
      </c>
      <c r="C387" s="47">
        <v>5815.46</v>
      </c>
      <c r="D387" s="19">
        <v>2404.66</v>
      </c>
      <c r="E387" s="29">
        <f t="shared" si="53"/>
        <v>41.349437533746254</v>
      </c>
      <c r="F387" s="35">
        <v>622.41999999999996</v>
      </c>
      <c r="G387" s="37">
        <v>604.64</v>
      </c>
      <c r="H387" s="37">
        <v>2322.6999999999998</v>
      </c>
      <c r="I387" s="37">
        <f t="shared" si="54"/>
        <v>3549.7599999999998</v>
      </c>
      <c r="J387" s="46">
        <f t="shared" si="55"/>
        <v>67.741481114216171</v>
      </c>
      <c r="K387" s="58">
        <f t="shared" si="52"/>
        <v>0</v>
      </c>
    </row>
    <row r="388" spans="1:11">
      <c r="A388" s="9">
        <v>1410</v>
      </c>
      <c r="B388" s="23" t="s">
        <v>338</v>
      </c>
      <c r="C388" s="47">
        <v>66655.460000000006</v>
      </c>
      <c r="D388" s="19">
        <v>8211.77</v>
      </c>
      <c r="E388" s="29">
        <f t="shared" si="53"/>
        <v>12.319725945931511</v>
      </c>
      <c r="F388" s="35">
        <v>7959.73</v>
      </c>
      <c r="G388" s="37">
        <v>24729.29</v>
      </c>
      <c r="H388" s="37">
        <v>7676.3</v>
      </c>
      <c r="I388" s="37">
        <f t="shared" si="54"/>
        <v>40365.32</v>
      </c>
      <c r="J388" s="46">
        <f t="shared" si="55"/>
        <v>20.343626657734909</v>
      </c>
      <c r="K388" s="58">
        <f t="shared" si="52"/>
        <v>20.343626657734909</v>
      </c>
    </row>
    <row r="389" spans="1:11">
      <c r="A389" s="9">
        <v>1396</v>
      </c>
      <c r="B389" s="23" t="s">
        <v>346</v>
      </c>
      <c r="C389" s="47">
        <v>8680.48</v>
      </c>
      <c r="D389" s="19">
        <v>2237.31</v>
      </c>
      <c r="E389" s="29">
        <f t="shared" si="53"/>
        <v>25.774035537205314</v>
      </c>
      <c r="F389" s="35">
        <v>1400.88</v>
      </c>
      <c r="G389" s="37">
        <v>2940.95</v>
      </c>
      <c r="H389" s="37">
        <v>1910.2</v>
      </c>
      <c r="I389" s="37">
        <f t="shared" si="54"/>
        <v>6252.03</v>
      </c>
      <c r="J389" s="46">
        <f t="shared" si="55"/>
        <v>35.785336922567552</v>
      </c>
      <c r="K389" s="58">
        <f t="shared" si="52"/>
        <v>35.785336922567552</v>
      </c>
    </row>
    <row r="390" spans="1:11">
      <c r="A390" s="9">
        <v>1397</v>
      </c>
      <c r="B390" s="23" t="s">
        <v>347</v>
      </c>
      <c r="C390" s="47">
        <v>10032.4</v>
      </c>
      <c r="D390" s="19">
        <v>1982.02</v>
      </c>
      <c r="E390" s="29">
        <f t="shared" si="53"/>
        <v>19.756189944579564</v>
      </c>
      <c r="F390" s="35">
        <v>733.02</v>
      </c>
      <c r="G390" s="37">
        <v>2350.62</v>
      </c>
      <c r="H390" s="37">
        <v>3150.3</v>
      </c>
      <c r="I390" s="37">
        <f t="shared" si="54"/>
        <v>6233.9400000000005</v>
      </c>
      <c r="J390" s="46">
        <f t="shared" si="55"/>
        <v>31.794017908417466</v>
      </c>
      <c r="K390" s="58">
        <f t="shared" si="52"/>
        <v>31.794017908417466</v>
      </c>
    </row>
    <row r="391" spans="1:11">
      <c r="A391" s="9">
        <v>1398</v>
      </c>
      <c r="B391" s="23" t="s">
        <v>348</v>
      </c>
      <c r="C391" s="47">
        <v>7042.96</v>
      </c>
      <c r="D391" s="19">
        <v>2215.9</v>
      </c>
      <c r="E391" s="29">
        <f t="shared" si="53"/>
        <v>31.462623669593469</v>
      </c>
      <c r="F391" s="35">
        <v>537.16999999999996</v>
      </c>
      <c r="G391" s="37">
        <v>918.33</v>
      </c>
      <c r="H391" s="37">
        <v>2501.3000000000002</v>
      </c>
      <c r="I391" s="37">
        <f t="shared" si="54"/>
        <v>3956.8</v>
      </c>
      <c r="J391" s="46">
        <f t="shared" si="55"/>
        <v>56.002325111200967</v>
      </c>
      <c r="K391" s="58">
        <f t="shared" si="52"/>
        <v>0</v>
      </c>
    </row>
    <row r="392" spans="1:11">
      <c r="A392" s="9">
        <v>1400</v>
      </c>
      <c r="B392" s="23" t="s">
        <v>350</v>
      </c>
      <c r="C392" s="47">
        <v>5590.79</v>
      </c>
      <c r="D392" s="19">
        <v>1935.32</v>
      </c>
      <c r="E392" s="29">
        <f t="shared" si="53"/>
        <v>34.616217028362719</v>
      </c>
      <c r="F392" s="35">
        <v>236.39</v>
      </c>
      <c r="G392" s="37">
        <v>530.5</v>
      </c>
      <c r="H392" s="37">
        <v>2052.6</v>
      </c>
      <c r="I392" s="37">
        <f t="shared" si="54"/>
        <v>2819.49</v>
      </c>
      <c r="J392" s="46">
        <f t="shared" si="55"/>
        <v>68.640782552873034</v>
      </c>
      <c r="K392" s="58">
        <f t="shared" si="52"/>
        <v>0</v>
      </c>
    </row>
    <row r="393" spans="1:11">
      <c r="A393" s="9">
        <v>1401</v>
      </c>
      <c r="B393" s="23" t="s">
        <v>351</v>
      </c>
      <c r="C393" s="47">
        <v>7570.26</v>
      </c>
      <c r="D393" s="19">
        <v>2181.9899999999998</v>
      </c>
      <c r="E393" s="29">
        <f t="shared" si="53"/>
        <v>28.823184408461529</v>
      </c>
      <c r="F393" s="35">
        <v>344.18</v>
      </c>
      <c r="G393" s="37">
        <v>1245.33</v>
      </c>
      <c r="H393" s="37">
        <v>1883.8</v>
      </c>
      <c r="I393" s="37">
        <f t="shared" si="54"/>
        <v>3473.31</v>
      </c>
      <c r="J393" s="46">
        <f t="shared" si="55"/>
        <v>62.821631239365331</v>
      </c>
      <c r="K393" s="58">
        <f t="shared" si="52"/>
        <v>0</v>
      </c>
    </row>
    <row r="394" spans="1:11">
      <c r="A394" s="9">
        <v>1402</v>
      </c>
      <c r="B394" s="23" t="s">
        <v>352</v>
      </c>
      <c r="C394" s="47">
        <v>9753.7800000000007</v>
      </c>
      <c r="D394" s="19">
        <v>2488.1</v>
      </c>
      <c r="E394" s="29">
        <f t="shared" si="53"/>
        <v>25.509084683066458</v>
      </c>
      <c r="F394" s="35">
        <v>803.37</v>
      </c>
      <c r="G394" s="37">
        <v>678.3</v>
      </c>
      <c r="H394" s="37">
        <v>2920.5</v>
      </c>
      <c r="I394" s="37">
        <f t="shared" si="54"/>
        <v>4402.17</v>
      </c>
      <c r="J394" s="46">
        <f t="shared" si="55"/>
        <v>56.519852709004873</v>
      </c>
      <c r="K394" s="58">
        <f t="shared" si="52"/>
        <v>0</v>
      </c>
    </row>
    <row r="395" spans="1:11">
      <c r="A395" s="9">
        <v>1403</v>
      </c>
      <c r="B395" s="23" t="s">
        <v>353</v>
      </c>
      <c r="C395" s="47">
        <v>6672.71</v>
      </c>
      <c r="D395" s="19">
        <v>1900.87</v>
      </c>
      <c r="E395" s="29">
        <f t="shared" si="53"/>
        <v>28.487226329332461</v>
      </c>
      <c r="F395" s="35">
        <v>336.79</v>
      </c>
      <c r="G395" s="37">
        <v>952.08</v>
      </c>
      <c r="H395" s="37">
        <v>2562.4</v>
      </c>
      <c r="I395" s="37">
        <f t="shared" si="54"/>
        <v>3851.2700000000004</v>
      </c>
      <c r="J395" s="46">
        <f t="shared" si="55"/>
        <v>49.356965364671908</v>
      </c>
      <c r="K395" s="58">
        <f t="shared" si="52"/>
        <v>49.356965364671908</v>
      </c>
    </row>
    <row r="396" spans="1:11">
      <c r="A396" s="9">
        <v>1404</v>
      </c>
      <c r="B396" s="23" t="s">
        <v>354</v>
      </c>
      <c r="C396" s="47">
        <v>5134.3500000000004</v>
      </c>
      <c r="D396" s="19">
        <v>1404.29</v>
      </c>
      <c r="E396" s="29">
        <f t="shared" si="53"/>
        <v>27.350881805876103</v>
      </c>
      <c r="F396" s="35">
        <v>701.88</v>
      </c>
      <c r="G396" s="37">
        <v>639.26</v>
      </c>
      <c r="H396" s="37">
        <v>2018.2</v>
      </c>
      <c r="I396" s="37">
        <f t="shared" si="54"/>
        <v>3359.34</v>
      </c>
      <c r="J396" s="46">
        <f t="shared" si="55"/>
        <v>41.802556454541659</v>
      </c>
      <c r="K396" s="58">
        <f t="shared" si="52"/>
        <v>41.802556454541659</v>
      </c>
    </row>
    <row r="397" spans="1:11">
      <c r="A397" s="9">
        <v>1405</v>
      </c>
      <c r="B397" s="23" t="s">
        <v>355</v>
      </c>
      <c r="C397" s="47">
        <v>11659.95</v>
      </c>
      <c r="D397" s="19">
        <v>1761.57</v>
      </c>
      <c r="E397" s="29">
        <f t="shared" si="53"/>
        <v>15.107869244722316</v>
      </c>
      <c r="F397" s="35">
        <v>692.29</v>
      </c>
      <c r="G397" s="37">
        <v>2031.98</v>
      </c>
      <c r="H397" s="37">
        <v>2392.6999999999998</v>
      </c>
      <c r="I397" s="37">
        <f t="shared" si="54"/>
        <v>5116.9699999999993</v>
      </c>
      <c r="J397" s="46">
        <f t="shared" si="55"/>
        <v>34.426037283783181</v>
      </c>
      <c r="K397" s="58">
        <f t="shared" si="52"/>
        <v>34.426037283783181</v>
      </c>
    </row>
    <row r="398" spans="1:11">
      <c r="A398" s="9">
        <v>1406</v>
      </c>
      <c r="B398" s="23" t="s">
        <v>356</v>
      </c>
      <c r="C398" s="47">
        <v>5115.3100000000004</v>
      </c>
      <c r="D398" s="19">
        <v>1853.23</v>
      </c>
      <c r="E398" s="29">
        <f t="shared" si="53"/>
        <v>36.229084845297741</v>
      </c>
      <c r="F398" s="35">
        <v>651.66999999999996</v>
      </c>
      <c r="G398" s="37">
        <v>596.66</v>
      </c>
      <c r="H398" s="37">
        <v>2510.3000000000002</v>
      </c>
      <c r="I398" s="37">
        <f t="shared" si="54"/>
        <v>3758.63</v>
      </c>
      <c r="J398" s="46">
        <f t="shared" si="55"/>
        <v>49.305997131933708</v>
      </c>
      <c r="K398" s="58">
        <f t="shared" si="52"/>
        <v>49.305997131933708</v>
      </c>
    </row>
    <row r="399" spans="1:11">
      <c r="A399" s="9">
        <v>1407</v>
      </c>
      <c r="B399" s="23" t="s">
        <v>357</v>
      </c>
      <c r="C399" s="47">
        <v>11409.85</v>
      </c>
      <c r="D399" s="19">
        <v>2772.62</v>
      </c>
      <c r="E399" s="29">
        <f t="shared" si="53"/>
        <v>24.300231817245624</v>
      </c>
      <c r="F399" s="35">
        <v>1584.51</v>
      </c>
      <c r="G399" s="37">
        <v>2046.8</v>
      </c>
      <c r="H399" s="37">
        <v>2407.5</v>
      </c>
      <c r="I399" s="37">
        <f t="shared" si="54"/>
        <v>6038.8099999999995</v>
      </c>
      <c r="J399" s="46">
        <f t="shared" si="55"/>
        <v>45.913350477991528</v>
      </c>
      <c r="K399" s="58">
        <f t="shared" si="52"/>
        <v>45.913350477991528</v>
      </c>
    </row>
    <row r="400" spans="1:11">
      <c r="A400" s="9">
        <v>1408</v>
      </c>
      <c r="B400" s="23" t="s">
        <v>358</v>
      </c>
      <c r="C400" s="47">
        <v>9109.0499999999993</v>
      </c>
      <c r="D400" s="19">
        <v>2324.4299999999998</v>
      </c>
      <c r="E400" s="29">
        <f t="shared" si="53"/>
        <v>25.517809211718017</v>
      </c>
      <c r="F400" s="35">
        <v>988.69</v>
      </c>
      <c r="G400" s="37">
        <v>1624.61</v>
      </c>
      <c r="H400" s="37">
        <v>2716.1</v>
      </c>
      <c r="I400" s="37">
        <f t="shared" si="54"/>
        <v>5329.4</v>
      </c>
      <c r="J400" s="46">
        <f t="shared" si="55"/>
        <v>43.615228731189255</v>
      </c>
      <c r="K400" s="58">
        <f t="shared" si="52"/>
        <v>43.615228731189255</v>
      </c>
    </row>
    <row r="401" spans="1:11">
      <c r="A401" s="9">
        <v>1409</v>
      </c>
      <c r="B401" s="23" t="s">
        <v>359</v>
      </c>
      <c r="C401" s="47">
        <v>8161.9</v>
      </c>
      <c r="D401" s="19">
        <v>1900.73</v>
      </c>
      <c r="E401" s="29">
        <f t="shared" si="53"/>
        <v>23.287837390803613</v>
      </c>
      <c r="F401" s="35">
        <v>734.83</v>
      </c>
      <c r="G401" s="37">
        <v>987.36</v>
      </c>
      <c r="H401" s="37">
        <v>2827.7</v>
      </c>
      <c r="I401" s="37">
        <f t="shared" si="54"/>
        <v>4549.8899999999994</v>
      </c>
      <c r="J401" s="46">
        <f t="shared" si="55"/>
        <v>41.775295666488645</v>
      </c>
      <c r="K401" s="58">
        <f t="shared" si="52"/>
        <v>41.775295666488645</v>
      </c>
    </row>
    <row r="402" spans="1:11">
      <c r="A402" s="9">
        <v>1411</v>
      </c>
      <c r="B402" s="23" t="s">
        <v>360</v>
      </c>
      <c r="C402" s="47">
        <v>3773.2</v>
      </c>
      <c r="D402" s="19">
        <v>1865.37</v>
      </c>
      <c r="E402" s="29">
        <f t="shared" si="53"/>
        <v>49.437347609456161</v>
      </c>
      <c r="F402" s="35">
        <v>231.68</v>
      </c>
      <c r="G402" s="37">
        <v>190.27</v>
      </c>
      <c r="H402" s="37">
        <v>2066.6999999999998</v>
      </c>
      <c r="I402" s="37">
        <f t="shared" si="54"/>
        <v>2488.6499999999996</v>
      </c>
      <c r="J402" s="46">
        <f t="shared" si="55"/>
        <v>74.955096136459531</v>
      </c>
      <c r="K402" s="58">
        <f t="shared" si="52"/>
        <v>0</v>
      </c>
    </row>
    <row r="403" spans="1:11">
      <c r="A403" s="9">
        <v>1412</v>
      </c>
      <c r="B403" s="23" t="s">
        <v>361</v>
      </c>
      <c r="C403" s="47">
        <v>5557.47</v>
      </c>
      <c r="D403" s="19">
        <v>1912.73</v>
      </c>
      <c r="E403" s="29">
        <f t="shared" si="53"/>
        <v>34.417279805379067</v>
      </c>
      <c r="F403" s="35">
        <v>312.83999999999997</v>
      </c>
      <c r="G403" s="37">
        <v>604.22</v>
      </c>
      <c r="H403" s="37">
        <v>2249.4</v>
      </c>
      <c r="I403" s="37">
        <f t="shared" si="54"/>
        <v>3166.46</v>
      </c>
      <c r="J403" s="46">
        <f t="shared" si="55"/>
        <v>60.405942282548963</v>
      </c>
      <c r="K403" s="58">
        <f t="shared" si="52"/>
        <v>0</v>
      </c>
    </row>
    <row r="404" spans="1:11">
      <c r="A404" s="9">
        <v>1413</v>
      </c>
      <c r="B404" s="23" t="s">
        <v>362</v>
      </c>
      <c r="C404" s="47">
        <v>10394.450000000001</v>
      </c>
      <c r="D404" s="19">
        <v>2246.8000000000002</v>
      </c>
      <c r="E404" s="29">
        <f t="shared" si="53"/>
        <v>21.615381285205086</v>
      </c>
      <c r="F404" s="35">
        <v>859.81</v>
      </c>
      <c r="G404" s="37">
        <v>1448.07</v>
      </c>
      <c r="H404" s="37">
        <v>3268.7</v>
      </c>
      <c r="I404" s="37">
        <f t="shared" si="54"/>
        <v>5576.58</v>
      </c>
      <c r="J404" s="46">
        <f t="shared" si="55"/>
        <v>40.289926801014246</v>
      </c>
      <c r="K404" s="58">
        <f t="shared" si="52"/>
        <v>40.289926801014246</v>
      </c>
    </row>
    <row r="405" spans="1:11">
      <c r="A405" s="9">
        <v>1414</v>
      </c>
      <c r="B405" s="23" t="s">
        <v>363</v>
      </c>
      <c r="C405" s="47">
        <v>5163.54</v>
      </c>
      <c r="D405" s="19">
        <v>1719.1</v>
      </c>
      <c r="E405" s="29">
        <f t="shared" si="53"/>
        <v>33.293050891442689</v>
      </c>
      <c r="F405" s="35">
        <v>523.55999999999995</v>
      </c>
      <c r="G405" s="37">
        <v>949.89</v>
      </c>
      <c r="H405" s="37">
        <v>1721</v>
      </c>
      <c r="I405" s="37">
        <f t="shared" si="54"/>
        <v>3194.45</v>
      </c>
      <c r="J405" s="46">
        <f t="shared" si="55"/>
        <v>53.81521075615521</v>
      </c>
      <c r="K405" s="58">
        <f t="shared" si="52"/>
        <v>0</v>
      </c>
    </row>
    <row r="406" spans="1:11">
      <c r="A406" s="9">
        <v>1415</v>
      </c>
      <c r="B406" s="23" t="s">
        <v>364</v>
      </c>
      <c r="C406" s="47">
        <v>7883.26</v>
      </c>
      <c r="D406" s="19">
        <v>1916.95</v>
      </c>
      <c r="E406" s="29">
        <f t="shared" si="53"/>
        <v>24.316716688273633</v>
      </c>
      <c r="F406" s="35">
        <v>611.91</v>
      </c>
      <c r="G406" s="37">
        <v>1190.1400000000001</v>
      </c>
      <c r="H406" s="37">
        <v>2801</v>
      </c>
      <c r="I406" s="37">
        <f t="shared" si="54"/>
        <v>4603.05</v>
      </c>
      <c r="J406" s="46">
        <f t="shared" si="55"/>
        <v>41.645213499744735</v>
      </c>
      <c r="K406" s="58">
        <f t="shared" si="52"/>
        <v>41.645213499744735</v>
      </c>
    </row>
    <row r="407" spans="1:11">
      <c r="A407" s="9">
        <v>1416</v>
      </c>
      <c r="B407" s="23" t="s">
        <v>365</v>
      </c>
      <c r="C407" s="47">
        <v>11717.36</v>
      </c>
      <c r="D407" s="19">
        <v>2669.13</v>
      </c>
      <c r="E407" s="29">
        <f t="shared" si="53"/>
        <v>22.77927792608574</v>
      </c>
      <c r="F407" s="35">
        <v>1545.08</v>
      </c>
      <c r="G407" s="37">
        <v>3805.51</v>
      </c>
      <c r="H407" s="37">
        <v>2746.6</v>
      </c>
      <c r="I407" s="37">
        <f t="shared" si="54"/>
        <v>8097.1900000000005</v>
      </c>
      <c r="J407" s="46">
        <f t="shared" si="55"/>
        <v>32.963657762754735</v>
      </c>
      <c r="K407" s="58">
        <f t="shared" si="52"/>
        <v>32.963657762754735</v>
      </c>
    </row>
    <row r="408" spans="1:11">
      <c r="A408" s="9">
        <v>1417</v>
      </c>
      <c r="B408" s="23" t="s">
        <v>366</v>
      </c>
      <c r="C408" s="47">
        <v>7964.08</v>
      </c>
      <c r="D408" s="19">
        <v>2399.39</v>
      </c>
      <c r="E408" s="29">
        <f t="shared" si="53"/>
        <v>30.127648140149272</v>
      </c>
      <c r="F408" s="35">
        <v>2338.59</v>
      </c>
      <c r="G408" s="37">
        <v>1400.91</v>
      </c>
      <c r="H408" s="37">
        <v>2421.3000000000002</v>
      </c>
      <c r="I408" s="37">
        <f t="shared" si="54"/>
        <v>6160.8</v>
      </c>
      <c r="J408" s="46">
        <f t="shared" si="55"/>
        <v>38.946078431372541</v>
      </c>
      <c r="K408" s="58">
        <f t="shared" si="52"/>
        <v>38.946078431372541</v>
      </c>
    </row>
    <row r="409" spans="1:11">
      <c r="A409" s="9">
        <v>1418</v>
      </c>
      <c r="B409" s="23" t="s">
        <v>367</v>
      </c>
      <c r="C409" s="47">
        <v>14088.23</v>
      </c>
      <c r="D409" s="19">
        <v>2716.76</v>
      </c>
      <c r="E409" s="29">
        <f t="shared" si="53"/>
        <v>19.283898687060052</v>
      </c>
      <c r="F409" s="35">
        <v>1331.65</v>
      </c>
      <c r="G409" s="37">
        <v>1826.63</v>
      </c>
      <c r="H409" s="37">
        <v>4044.9</v>
      </c>
      <c r="I409" s="37">
        <f t="shared" si="54"/>
        <v>7203.18</v>
      </c>
      <c r="J409" s="46">
        <f t="shared" si="55"/>
        <v>37.716119824855134</v>
      </c>
      <c r="K409" s="58">
        <f t="shared" si="52"/>
        <v>37.716119824855134</v>
      </c>
    </row>
    <row r="410" spans="1:11">
      <c r="A410" s="9">
        <v>1419</v>
      </c>
      <c r="B410" s="23" t="s">
        <v>368</v>
      </c>
      <c r="C410" s="47">
        <v>18292.18</v>
      </c>
      <c r="D410" s="19">
        <v>2591.6799999999998</v>
      </c>
      <c r="E410" s="29">
        <f t="shared" si="53"/>
        <v>14.168240198817198</v>
      </c>
      <c r="F410" s="35">
        <v>502.69</v>
      </c>
      <c r="G410" s="37">
        <v>1266.02</v>
      </c>
      <c r="H410" s="37">
        <v>3672.5</v>
      </c>
      <c r="I410" s="37">
        <f t="shared" si="54"/>
        <v>5441.21</v>
      </c>
      <c r="J410" s="46">
        <f t="shared" si="55"/>
        <v>47.630582168304478</v>
      </c>
      <c r="K410" s="58">
        <f t="shared" si="52"/>
        <v>47.630582168304478</v>
      </c>
    </row>
    <row r="411" spans="1:11">
      <c r="A411" s="9">
        <v>1420</v>
      </c>
      <c r="B411" s="23" t="s">
        <v>369</v>
      </c>
      <c r="C411" s="47">
        <v>6372.47</v>
      </c>
      <c r="D411" s="19">
        <v>2076.77</v>
      </c>
      <c r="E411" s="29">
        <f t="shared" si="53"/>
        <v>32.589717958656536</v>
      </c>
      <c r="F411" s="35">
        <v>326.60000000000002</v>
      </c>
      <c r="G411" s="37">
        <v>580.03</v>
      </c>
      <c r="H411" s="37">
        <v>2317.6</v>
      </c>
      <c r="I411" s="37">
        <f t="shared" si="54"/>
        <v>3224.23</v>
      </c>
      <c r="J411" s="46">
        <f t="shared" si="55"/>
        <v>64.411347825682412</v>
      </c>
      <c r="K411" s="58">
        <f t="shared" si="52"/>
        <v>0</v>
      </c>
    </row>
    <row r="412" spans="1:11">
      <c r="A412" s="7"/>
      <c r="B412" s="23"/>
      <c r="C412" s="47"/>
      <c r="D412" s="19"/>
      <c r="E412" s="29"/>
      <c r="F412" s="35"/>
      <c r="G412" s="37"/>
      <c r="H412" s="37"/>
      <c r="I412" s="37"/>
      <c r="J412" s="46"/>
      <c r="K412" s="58"/>
    </row>
    <row r="413" spans="1:11" s="5" customFormat="1">
      <c r="A413" s="8"/>
      <c r="B413" s="62" t="s">
        <v>370</v>
      </c>
      <c r="C413" s="48"/>
      <c r="D413" s="20"/>
      <c r="E413" s="31"/>
      <c r="F413" s="36"/>
      <c r="G413" s="38"/>
      <c r="H413" s="38"/>
      <c r="I413" s="39"/>
      <c r="J413" s="46"/>
      <c r="K413" s="59"/>
    </row>
    <row r="414" spans="1:11">
      <c r="A414" s="9">
        <v>1422</v>
      </c>
      <c r="B414" s="23" t="s">
        <v>308</v>
      </c>
      <c r="C414" s="47">
        <v>7480.31</v>
      </c>
      <c r="D414" s="19">
        <v>1918.34</v>
      </c>
      <c r="E414" s="29">
        <f t="shared" ref="E414:E453" si="56">D414/C414*100</f>
        <v>25.645193848918023</v>
      </c>
      <c r="F414" s="35">
        <v>1871.69</v>
      </c>
      <c r="G414" s="37">
        <v>464</v>
      </c>
      <c r="H414" s="37">
        <v>2193.3000000000002</v>
      </c>
      <c r="I414" s="37">
        <f t="shared" ref="I414:I453" si="57">F414+G414+H414</f>
        <v>4528.99</v>
      </c>
      <c r="J414" s="46">
        <f t="shared" ref="J414:J453" si="58">D414/I414*100</f>
        <v>42.356905181950061</v>
      </c>
      <c r="K414" s="58">
        <f t="shared" ref="K414:K474" si="59">IF(J414&gt;50,0,J414)</f>
        <v>42.356905181950061</v>
      </c>
    </row>
    <row r="415" spans="1:11">
      <c r="A415" s="9">
        <v>1423</v>
      </c>
      <c r="B415" s="23" t="s">
        <v>371</v>
      </c>
      <c r="C415" s="47">
        <v>7345.71</v>
      </c>
      <c r="D415" s="19">
        <v>2024.02</v>
      </c>
      <c r="E415" s="29">
        <f t="shared" si="56"/>
        <v>27.553769479056484</v>
      </c>
      <c r="F415" s="35">
        <v>648.13</v>
      </c>
      <c r="G415" s="37">
        <v>989.86</v>
      </c>
      <c r="H415" s="37">
        <v>2592.1</v>
      </c>
      <c r="I415" s="37">
        <f t="shared" si="57"/>
        <v>4230.09</v>
      </c>
      <c r="J415" s="46">
        <f t="shared" si="58"/>
        <v>47.848154530991067</v>
      </c>
      <c r="K415" s="58">
        <f t="shared" si="59"/>
        <v>47.848154530991067</v>
      </c>
    </row>
    <row r="416" spans="1:11">
      <c r="A416" s="9">
        <v>1424</v>
      </c>
      <c r="B416" s="23" t="s">
        <v>372</v>
      </c>
      <c r="C416" s="47">
        <v>7579.85</v>
      </c>
      <c r="D416" s="19">
        <v>1870.59</v>
      </c>
      <c r="E416" s="29">
        <f t="shared" si="56"/>
        <v>24.678456697691907</v>
      </c>
      <c r="F416" s="35">
        <v>436.06</v>
      </c>
      <c r="G416" s="37">
        <v>886.09</v>
      </c>
      <c r="H416" s="37">
        <v>2480.3000000000002</v>
      </c>
      <c r="I416" s="37">
        <f t="shared" si="57"/>
        <v>3802.4500000000003</v>
      </c>
      <c r="J416" s="46">
        <f t="shared" si="58"/>
        <v>49.194335231232486</v>
      </c>
      <c r="K416" s="58">
        <f t="shared" si="59"/>
        <v>49.194335231232486</v>
      </c>
    </row>
    <row r="417" spans="1:11">
      <c r="A417" s="9">
        <v>1425</v>
      </c>
      <c r="B417" s="23" t="s">
        <v>373</v>
      </c>
      <c r="C417" s="47">
        <v>5059.75</v>
      </c>
      <c r="D417" s="19">
        <v>1581.25</v>
      </c>
      <c r="E417" s="29">
        <f t="shared" si="56"/>
        <v>31.251544048618999</v>
      </c>
      <c r="F417" s="35">
        <v>441.63</v>
      </c>
      <c r="G417" s="37">
        <v>575.33000000000004</v>
      </c>
      <c r="H417" s="37">
        <v>1962</v>
      </c>
      <c r="I417" s="37">
        <f t="shared" si="57"/>
        <v>2978.96</v>
      </c>
      <c r="J417" s="46">
        <f t="shared" si="58"/>
        <v>53.080605311920934</v>
      </c>
      <c r="K417" s="58">
        <f t="shared" si="59"/>
        <v>0</v>
      </c>
    </row>
    <row r="418" spans="1:11">
      <c r="A418" s="9">
        <v>1426</v>
      </c>
      <c r="B418" s="23" t="s">
        <v>374</v>
      </c>
      <c r="C418" s="47">
        <v>4879.92</v>
      </c>
      <c r="D418" s="19">
        <v>1889.91</v>
      </c>
      <c r="E418" s="29">
        <f t="shared" si="56"/>
        <v>38.728298824570892</v>
      </c>
      <c r="F418" s="35">
        <v>536.80999999999995</v>
      </c>
      <c r="G418" s="37">
        <v>1061.49</v>
      </c>
      <c r="H418" s="37">
        <v>1593.1</v>
      </c>
      <c r="I418" s="37">
        <f t="shared" si="57"/>
        <v>3191.3999999999996</v>
      </c>
      <c r="J418" s="46">
        <f t="shared" si="58"/>
        <v>59.218838127467578</v>
      </c>
      <c r="K418" s="58">
        <f t="shared" si="59"/>
        <v>0</v>
      </c>
    </row>
    <row r="419" spans="1:11">
      <c r="A419" s="9">
        <v>1427</v>
      </c>
      <c r="B419" s="23" t="s">
        <v>375</v>
      </c>
      <c r="C419" s="47">
        <v>9124.75</v>
      </c>
      <c r="D419" s="19">
        <v>2378.29</v>
      </c>
      <c r="E419" s="29">
        <f t="shared" si="56"/>
        <v>26.064166141538124</v>
      </c>
      <c r="F419" s="35">
        <v>1039.81</v>
      </c>
      <c r="G419" s="37">
        <v>1361.25</v>
      </c>
      <c r="H419" s="37">
        <v>3139.4</v>
      </c>
      <c r="I419" s="37">
        <f t="shared" si="57"/>
        <v>5540.46</v>
      </c>
      <c r="J419" s="46">
        <f t="shared" si="58"/>
        <v>42.925858141742737</v>
      </c>
      <c r="K419" s="58">
        <f t="shared" si="59"/>
        <v>42.925858141742737</v>
      </c>
    </row>
    <row r="420" spans="1:11">
      <c r="A420" s="9">
        <v>1428</v>
      </c>
      <c r="B420" s="23" t="s">
        <v>230</v>
      </c>
      <c r="C420" s="47">
        <v>6551.57</v>
      </c>
      <c r="D420" s="19">
        <v>1999.85</v>
      </c>
      <c r="E420" s="29">
        <f t="shared" si="56"/>
        <v>30.524744450566811</v>
      </c>
      <c r="F420" s="35">
        <v>679.48</v>
      </c>
      <c r="G420" s="37">
        <v>504.82</v>
      </c>
      <c r="H420" s="37">
        <v>2290.1</v>
      </c>
      <c r="I420" s="37">
        <f t="shared" si="57"/>
        <v>3474.3999999999996</v>
      </c>
      <c r="J420" s="46">
        <f t="shared" si="58"/>
        <v>57.559578632281841</v>
      </c>
      <c r="K420" s="58">
        <f t="shared" si="59"/>
        <v>0</v>
      </c>
    </row>
    <row r="421" spans="1:11">
      <c r="A421" s="9">
        <v>1429</v>
      </c>
      <c r="B421" s="23" t="s">
        <v>376</v>
      </c>
      <c r="C421" s="47">
        <v>8208.1200000000008</v>
      </c>
      <c r="D421" s="19">
        <v>2108.52</v>
      </c>
      <c r="E421" s="29">
        <f t="shared" si="56"/>
        <v>25.688220932442508</v>
      </c>
      <c r="F421" s="35">
        <v>523.78</v>
      </c>
      <c r="G421" s="37">
        <v>812.25</v>
      </c>
      <c r="H421" s="37">
        <v>2671</v>
      </c>
      <c r="I421" s="37">
        <f t="shared" si="57"/>
        <v>4007.0299999999997</v>
      </c>
      <c r="J421" s="46">
        <f t="shared" si="58"/>
        <v>52.620519437089321</v>
      </c>
      <c r="K421" s="58">
        <f t="shared" si="59"/>
        <v>0</v>
      </c>
    </row>
    <row r="422" spans="1:11">
      <c r="A422" s="9">
        <v>1430</v>
      </c>
      <c r="B422" s="23" t="s">
        <v>377</v>
      </c>
      <c r="C422" s="47">
        <v>13023.7</v>
      </c>
      <c r="D422" s="19">
        <v>2371.91</v>
      </c>
      <c r="E422" s="29">
        <f t="shared" si="56"/>
        <v>18.212259189016944</v>
      </c>
      <c r="F422" s="35">
        <v>685.66</v>
      </c>
      <c r="G422" s="37">
        <v>2035.55</v>
      </c>
      <c r="H422" s="37">
        <v>2213.1999999999998</v>
      </c>
      <c r="I422" s="37">
        <f t="shared" si="57"/>
        <v>4934.41</v>
      </c>
      <c r="J422" s="46">
        <f t="shared" si="58"/>
        <v>48.068766073350204</v>
      </c>
      <c r="K422" s="58">
        <f t="shared" si="59"/>
        <v>48.068766073350204</v>
      </c>
    </row>
    <row r="423" spans="1:11">
      <c r="A423" s="9">
        <v>1431</v>
      </c>
      <c r="B423" s="23" t="s">
        <v>378</v>
      </c>
      <c r="C423" s="47">
        <v>9611.52</v>
      </c>
      <c r="D423" s="19">
        <v>2604.87</v>
      </c>
      <c r="E423" s="29">
        <f t="shared" si="56"/>
        <v>27.101540651218535</v>
      </c>
      <c r="F423" s="35">
        <v>1092.8800000000001</v>
      </c>
      <c r="G423" s="37">
        <v>1198.33</v>
      </c>
      <c r="H423" s="37">
        <v>3316.3</v>
      </c>
      <c r="I423" s="37">
        <f t="shared" si="57"/>
        <v>5607.51</v>
      </c>
      <c r="J423" s="46">
        <f t="shared" si="58"/>
        <v>46.453238603230304</v>
      </c>
      <c r="K423" s="58">
        <f t="shared" si="59"/>
        <v>46.453238603230304</v>
      </c>
    </row>
    <row r="424" spans="1:11">
      <c r="A424" s="9">
        <v>1432</v>
      </c>
      <c r="B424" s="23" t="s">
        <v>379</v>
      </c>
      <c r="C424" s="47">
        <v>5913.11</v>
      </c>
      <c r="D424" s="19">
        <v>2230.1799999999998</v>
      </c>
      <c r="E424" s="29">
        <f t="shared" si="56"/>
        <v>37.715855108394734</v>
      </c>
      <c r="F424" s="35">
        <v>616.84</v>
      </c>
      <c r="G424" s="37">
        <v>1315.15</v>
      </c>
      <c r="H424" s="37">
        <v>1910.7</v>
      </c>
      <c r="I424" s="37">
        <f t="shared" si="57"/>
        <v>3842.6900000000005</v>
      </c>
      <c r="J424" s="46">
        <f t="shared" si="58"/>
        <v>58.036948075436726</v>
      </c>
      <c r="K424" s="58">
        <f t="shared" si="59"/>
        <v>0</v>
      </c>
    </row>
    <row r="425" spans="1:11">
      <c r="A425" s="9">
        <v>1444</v>
      </c>
      <c r="B425" s="23" t="s">
        <v>370</v>
      </c>
      <c r="C425" s="47">
        <v>62540.32</v>
      </c>
      <c r="D425" s="19">
        <v>8353.64</v>
      </c>
      <c r="E425" s="29">
        <f t="shared" si="56"/>
        <v>13.357206998621049</v>
      </c>
      <c r="F425" s="35">
        <v>8394.51</v>
      </c>
      <c r="G425" s="37">
        <v>25876.61</v>
      </c>
      <c r="H425" s="37">
        <v>6781.2</v>
      </c>
      <c r="I425" s="37">
        <f t="shared" si="57"/>
        <v>41052.32</v>
      </c>
      <c r="J425" s="46">
        <f t="shared" si="58"/>
        <v>20.348764698316685</v>
      </c>
      <c r="K425" s="58">
        <f t="shared" si="59"/>
        <v>20.348764698316685</v>
      </c>
    </row>
    <row r="426" spans="1:11">
      <c r="A426" s="9">
        <v>1433</v>
      </c>
      <c r="B426" s="23" t="s">
        <v>380</v>
      </c>
      <c r="C426" s="47">
        <v>5299.48</v>
      </c>
      <c r="D426" s="19">
        <v>1919.71</v>
      </c>
      <c r="E426" s="29">
        <f t="shared" si="56"/>
        <v>36.224497497867716</v>
      </c>
      <c r="F426" s="35">
        <v>566.89</v>
      </c>
      <c r="G426" s="37">
        <v>595.13</v>
      </c>
      <c r="H426" s="37">
        <v>2304.1999999999998</v>
      </c>
      <c r="I426" s="37">
        <f t="shared" si="57"/>
        <v>3466.22</v>
      </c>
      <c r="J426" s="46">
        <f t="shared" si="58"/>
        <v>55.383385936264872</v>
      </c>
      <c r="K426" s="58">
        <f t="shared" si="59"/>
        <v>0</v>
      </c>
    </row>
    <row r="427" spans="1:11">
      <c r="A427" s="9">
        <v>1434</v>
      </c>
      <c r="B427" s="23" t="s">
        <v>381</v>
      </c>
      <c r="C427" s="47">
        <v>7812.92</v>
      </c>
      <c r="D427" s="19">
        <v>2388.13</v>
      </c>
      <c r="E427" s="29">
        <f t="shared" si="56"/>
        <v>30.566420749220523</v>
      </c>
      <c r="F427" s="35">
        <v>1218.48</v>
      </c>
      <c r="G427" s="37">
        <v>1591.52</v>
      </c>
      <c r="H427" s="37">
        <v>2352.4</v>
      </c>
      <c r="I427" s="37">
        <f t="shared" si="57"/>
        <v>5162.3999999999996</v>
      </c>
      <c r="J427" s="46">
        <f t="shared" si="58"/>
        <v>46.260072834340619</v>
      </c>
      <c r="K427" s="58">
        <f t="shared" si="59"/>
        <v>46.260072834340619</v>
      </c>
    </row>
    <row r="428" spans="1:11">
      <c r="A428" s="9">
        <v>1436</v>
      </c>
      <c r="B428" s="23" t="s">
        <v>382</v>
      </c>
      <c r="C428" s="47">
        <v>22080.639999999999</v>
      </c>
      <c r="D428" s="19">
        <v>3161.41</v>
      </c>
      <c r="E428" s="29">
        <f t="shared" si="56"/>
        <v>14.317565070577665</v>
      </c>
      <c r="F428" s="35">
        <v>1762.29</v>
      </c>
      <c r="G428" s="37">
        <v>4047</v>
      </c>
      <c r="H428" s="37">
        <v>2774.7</v>
      </c>
      <c r="I428" s="37">
        <f t="shared" si="57"/>
        <v>8583.99</v>
      </c>
      <c r="J428" s="46">
        <f t="shared" si="58"/>
        <v>36.829143556784203</v>
      </c>
      <c r="K428" s="58">
        <f t="shared" si="59"/>
        <v>36.829143556784203</v>
      </c>
    </row>
    <row r="429" spans="1:11">
      <c r="A429" s="9">
        <v>1435</v>
      </c>
      <c r="B429" s="23" t="s">
        <v>383</v>
      </c>
      <c r="C429" s="47">
        <v>13285.5</v>
      </c>
      <c r="D429" s="19">
        <v>2134.71</v>
      </c>
      <c r="E429" s="29">
        <f t="shared" si="56"/>
        <v>16.067968838207065</v>
      </c>
      <c r="F429" s="35">
        <v>1846.74</v>
      </c>
      <c r="G429" s="37">
        <v>6765.48</v>
      </c>
      <c r="H429" s="37">
        <v>1140</v>
      </c>
      <c r="I429" s="37">
        <f t="shared" si="57"/>
        <v>9752.2199999999993</v>
      </c>
      <c r="J429" s="46">
        <f t="shared" si="58"/>
        <v>21.889477472821575</v>
      </c>
      <c r="K429" s="58">
        <f t="shared" si="59"/>
        <v>21.889477472821575</v>
      </c>
    </row>
    <row r="430" spans="1:11">
      <c r="A430" s="9">
        <v>1437</v>
      </c>
      <c r="B430" s="23" t="s">
        <v>384</v>
      </c>
      <c r="C430" s="47">
        <v>6968.74</v>
      </c>
      <c r="D430" s="19">
        <v>1660.31</v>
      </c>
      <c r="E430" s="29">
        <f t="shared" si="56"/>
        <v>23.825110421683114</v>
      </c>
      <c r="F430" s="35">
        <v>647.58000000000004</v>
      </c>
      <c r="G430" s="37">
        <v>1088.7</v>
      </c>
      <c r="H430" s="37">
        <v>1698.7</v>
      </c>
      <c r="I430" s="37">
        <f t="shared" si="57"/>
        <v>3434.9800000000005</v>
      </c>
      <c r="J430" s="46">
        <f t="shared" si="58"/>
        <v>48.335361486820879</v>
      </c>
      <c r="K430" s="58">
        <f t="shared" si="59"/>
        <v>48.335361486820879</v>
      </c>
    </row>
    <row r="431" spans="1:11">
      <c r="A431" s="9">
        <v>1438</v>
      </c>
      <c r="B431" s="23" t="s">
        <v>353</v>
      </c>
      <c r="C431" s="47">
        <v>7639.62</v>
      </c>
      <c r="D431" s="19">
        <v>1614.63</v>
      </c>
      <c r="E431" s="29">
        <f t="shared" si="56"/>
        <v>21.134951738437255</v>
      </c>
      <c r="F431" s="35">
        <v>838.94</v>
      </c>
      <c r="G431" s="37">
        <v>932.57</v>
      </c>
      <c r="H431" s="37">
        <v>2309.8000000000002</v>
      </c>
      <c r="I431" s="37">
        <f t="shared" si="57"/>
        <v>4081.3100000000004</v>
      </c>
      <c r="J431" s="46">
        <f t="shared" si="58"/>
        <v>39.561562341503091</v>
      </c>
      <c r="K431" s="58">
        <f t="shared" si="59"/>
        <v>39.561562341503091</v>
      </c>
    </row>
    <row r="432" spans="1:11">
      <c r="A432" s="9">
        <v>1439</v>
      </c>
      <c r="B432" s="23" t="s">
        <v>385</v>
      </c>
      <c r="C432" s="47">
        <v>6707.76</v>
      </c>
      <c r="D432" s="19">
        <v>2474.0500000000002</v>
      </c>
      <c r="E432" s="29">
        <f t="shared" si="56"/>
        <v>36.883400717974411</v>
      </c>
      <c r="F432" s="35">
        <v>4402.37</v>
      </c>
      <c r="G432" s="37">
        <v>1175.19</v>
      </c>
      <c r="H432" s="37">
        <v>2161.1</v>
      </c>
      <c r="I432" s="37">
        <f t="shared" si="57"/>
        <v>7738.66</v>
      </c>
      <c r="J432" s="46">
        <f t="shared" si="58"/>
        <v>31.970005143009256</v>
      </c>
      <c r="K432" s="58">
        <f t="shared" si="59"/>
        <v>31.970005143009256</v>
      </c>
    </row>
    <row r="433" spans="1:11">
      <c r="A433" s="9">
        <v>1440</v>
      </c>
      <c r="B433" s="23" t="s">
        <v>386</v>
      </c>
      <c r="C433" s="47">
        <v>8852.7900000000009</v>
      </c>
      <c r="D433" s="19">
        <v>2334.09</v>
      </c>
      <c r="E433" s="29">
        <f t="shared" si="56"/>
        <v>26.36558644224024</v>
      </c>
      <c r="F433" s="35">
        <v>922.15</v>
      </c>
      <c r="G433" s="37">
        <v>4177.21</v>
      </c>
      <c r="H433" s="37">
        <v>1055</v>
      </c>
      <c r="I433" s="37">
        <f t="shared" si="57"/>
        <v>6154.36</v>
      </c>
      <c r="J433" s="46">
        <f t="shared" si="58"/>
        <v>37.925795696059382</v>
      </c>
      <c r="K433" s="58">
        <f t="shared" si="59"/>
        <v>37.925795696059382</v>
      </c>
    </row>
    <row r="434" spans="1:11">
      <c r="A434" s="9">
        <v>1441</v>
      </c>
      <c r="B434" s="23" t="s">
        <v>387</v>
      </c>
      <c r="C434" s="47">
        <v>5019.29</v>
      </c>
      <c r="D434" s="19">
        <v>1612.33</v>
      </c>
      <c r="E434" s="29">
        <f t="shared" si="56"/>
        <v>32.122670736299355</v>
      </c>
      <c r="F434" s="35">
        <v>924.54</v>
      </c>
      <c r="G434" s="37">
        <v>499.26</v>
      </c>
      <c r="H434" s="37">
        <v>1784.3</v>
      </c>
      <c r="I434" s="37">
        <f t="shared" si="57"/>
        <v>3208.1</v>
      </c>
      <c r="J434" s="46">
        <f t="shared" si="58"/>
        <v>50.258096692746491</v>
      </c>
      <c r="K434" s="58">
        <f t="shared" si="59"/>
        <v>0</v>
      </c>
    </row>
    <row r="435" spans="1:11">
      <c r="A435" s="9">
        <v>1445</v>
      </c>
      <c r="B435" s="23" t="s">
        <v>388</v>
      </c>
      <c r="C435" s="47">
        <v>10563.22</v>
      </c>
      <c r="D435" s="19">
        <v>2718.6</v>
      </c>
      <c r="E435" s="29">
        <f t="shared" si="56"/>
        <v>25.736470508045844</v>
      </c>
      <c r="F435" s="35">
        <v>897.07</v>
      </c>
      <c r="G435" s="37">
        <v>3397.24</v>
      </c>
      <c r="H435" s="37">
        <v>1034.5999999999999</v>
      </c>
      <c r="I435" s="37">
        <f t="shared" si="57"/>
        <v>5328.91</v>
      </c>
      <c r="J435" s="46">
        <f t="shared" si="58"/>
        <v>51.016061445961746</v>
      </c>
      <c r="K435" s="58">
        <f t="shared" si="59"/>
        <v>0</v>
      </c>
    </row>
    <row r="436" spans="1:11">
      <c r="A436" s="9">
        <v>1446</v>
      </c>
      <c r="B436" s="23" t="s">
        <v>389</v>
      </c>
      <c r="C436" s="47">
        <v>7084.39</v>
      </c>
      <c r="D436" s="19">
        <v>1921.24</v>
      </c>
      <c r="E436" s="29">
        <f t="shared" si="56"/>
        <v>27.11934266747031</v>
      </c>
      <c r="F436" s="35">
        <v>457.11</v>
      </c>
      <c r="G436" s="37">
        <v>1543.62</v>
      </c>
      <c r="H436" s="37">
        <v>2039.2</v>
      </c>
      <c r="I436" s="37">
        <f t="shared" si="57"/>
        <v>4039.9300000000003</v>
      </c>
      <c r="J436" s="46">
        <f t="shared" si="58"/>
        <v>47.556269539323701</v>
      </c>
      <c r="K436" s="58">
        <f t="shared" si="59"/>
        <v>47.556269539323701</v>
      </c>
    </row>
    <row r="437" spans="1:11">
      <c r="A437" s="9">
        <v>1442</v>
      </c>
      <c r="B437" s="23" t="s">
        <v>390</v>
      </c>
      <c r="C437" s="47">
        <v>4524.28</v>
      </c>
      <c r="D437" s="19">
        <v>1540.57</v>
      </c>
      <c r="E437" s="29">
        <f t="shared" si="56"/>
        <v>34.051163942107912</v>
      </c>
      <c r="F437" s="35">
        <v>199.64</v>
      </c>
      <c r="G437" s="37">
        <v>421.03</v>
      </c>
      <c r="H437" s="37">
        <v>1802</v>
      </c>
      <c r="I437" s="37">
        <f t="shared" si="57"/>
        <v>2422.67</v>
      </c>
      <c r="J437" s="46">
        <f t="shared" si="58"/>
        <v>63.589758407046773</v>
      </c>
      <c r="K437" s="58">
        <f t="shared" si="59"/>
        <v>0</v>
      </c>
    </row>
    <row r="438" spans="1:11">
      <c r="A438" s="9">
        <v>1443</v>
      </c>
      <c r="B438" s="23" t="s">
        <v>391</v>
      </c>
      <c r="C438" s="47">
        <v>4422.0600000000004</v>
      </c>
      <c r="D438" s="19">
        <v>1570.9</v>
      </c>
      <c r="E438" s="29">
        <f t="shared" si="56"/>
        <v>35.524167469459933</v>
      </c>
      <c r="F438" s="35">
        <v>314.67</v>
      </c>
      <c r="G438" s="37">
        <v>601.59</v>
      </c>
      <c r="H438" s="37">
        <v>1834.8</v>
      </c>
      <c r="I438" s="37">
        <f t="shared" si="57"/>
        <v>2751.06</v>
      </c>
      <c r="J438" s="46">
        <f t="shared" si="58"/>
        <v>57.101626282233028</v>
      </c>
      <c r="K438" s="58">
        <f t="shared" si="59"/>
        <v>0</v>
      </c>
    </row>
    <row r="439" spans="1:11">
      <c r="A439" s="9">
        <v>1447</v>
      </c>
      <c r="B439" s="23" t="s">
        <v>392</v>
      </c>
      <c r="C439" s="47">
        <v>9924.84</v>
      </c>
      <c r="D439" s="19">
        <v>2084.2600000000002</v>
      </c>
      <c r="E439" s="29">
        <f t="shared" si="56"/>
        <v>21.000439301792273</v>
      </c>
      <c r="F439" s="35">
        <v>1469.14</v>
      </c>
      <c r="G439" s="37">
        <v>1212.02</v>
      </c>
      <c r="H439" s="37">
        <v>3025.4</v>
      </c>
      <c r="I439" s="37">
        <f t="shared" si="57"/>
        <v>5706.5599999999995</v>
      </c>
      <c r="J439" s="46">
        <f t="shared" si="58"/>
        <v>36.523930353838395</v>
      </c>
      <c r="K439" s="58">
        <f t="shared" si="59"/>
        <v>36.523930353838395</v>
      </c>
    </row>
    <row r="440" spans="1:11">
      <c r="A440" s="9">
        <v>1448</v>
      </c>
      <c r="B440" s="23" t="s">
        <v>393</v>
      </c>
      <c r="C440" s="47">
        <v>8231.49</v>
      </c>
      <c r="D440" s="19">
        <v>2625.24</v>
      </c>
      <c r="E440" s="29">
        <f t="shared" si="56"/>
        <v>31.892646410309677</v>
      </c>
      <c r="F440" s="35">
        <v>1930.02</v>
      </c>
      <c r="G440" s="37">
        <v>2833.38</v>
      </c>
      <c r="H440" s="37">
        <v>1867.4</v>
      </c>
      <c r="I440" s="37">
        <f t="shared" si="57"/>
        <v>6630.7999999999993</v>
      </c>
      <c r="J440" s="46">
        <f t="shared" si="58"/>
        <v>39.591602823188751</v>
      </c>
      <c r="K440" s="58">
        <f t="shared" si="59"/>
        <v>39.591602823188751</v>
      </c>
    </row>
    <row r="441" spans="1:11">
      <c r="A441" s="9">
        <v>1449</v>
      </c>
      <c r="B441" s="23" t="s">
        <v>394</v>
      </c>
      <c r="C441" s="47">
        <v>6952.54</v>
      </c>
      <c r="D441" s="19">
        <v>2230.21</v>
      </c>
      <c r="E441" s="29">
        <f t="shared" si="56"/>
        <v>32.077629183003623</v>
      </c>
      <c r="F441" s="35">
        <v>997.41</v>
      </c>
      <c r="G441" s="37">
        <v>1324.42</v>
      </c>
      <c r="H441" s="37">
        <v>2185.6999999999998</v>
      </c>
      <c r="I441" s="37">
        <f t="shared" si="57"/>
        <v>4507.53</v>
      </c>
      <c r="J441" s="46">
        <f t="shared" si="58"/>
        <v>49.477429989373341</v>
      </c>
      <c r="K441" s="58">
        <f t="shared" si="59"/>
        <v>49.477429989373341</v>
      </c>
    </row>
    <row r="442" spans="1:11">
      <c r="A442" s="9">
        <v>1450</v>
      </c>
      <c r="B442" s="23" t="s">
        <v>395</v>
      </c>
      <c r="C442" s="47">
        <v>6465.76</v>
      </c>
      <c r="D442" s="19">
        <v>2583.42</v>
      </c>
      <c r="E442" s="29">
        <f t="shared" si="56"/>
        <v>39.955395808072055</v>
      </c>
      <c r="F442" s="35">
        <v>1712.36</v>
      </c>
      <c r="G442" s="37">
        <v>316.93</v>
      </c>
      <c r="H442" s="37">
        <v>2301.9</v>
      </c>
      <c r="I442" s="37">
        <f t="shared" si="57"/>
        <v>4331.1900000000005</v>
      </c>
      <c r="J442" s="46">
        <f t="shared" si="58"/>
        <v>59.646886883281489</v>
      </c>
      <c r="K442" s="58">
        <f t="shared" si="59"/>
        <v>0</v>
      </c>
    </row>
    <row r="443" spans="1:11">
      <c r="A443" s="9">
        <v>1451</v>
      </c>
      <c r="B443" s="23" t="s">
        <v>396</v>
      </c>
      <c r="C443" s="47">
        <v>6847.85</v>
      </c>
      <c r="D443" s="19">
        <v>1923.48</v>
      </c>
      <c r="E443" s="29">
        <f t="shared" si="56"/>
        <v>28.088816197784706</v>
      </c>
      <c r="F443" s="35">
        <v>817.49</v>
      </c>
      <c r="G443" s="37">
        <v>1058.44</v>
      </c>
      <c r="H443" s="37">
        <v>2671.4</v>
      </c>
      <c r="I443" s="37">
        <f t="shared" si="57"/>
        <v>4547.33</v>
      </c>
      <c r="J443" s="46">
        <f t="shared" si="58"/>
        <v>42.299107388291588</v>
      </c>
      <c r="K443" s="58">
        <f t="shared" si="59"/>
        <v>42.299107388291588</v>
      </c>
    </row>
    <row r="444" spans="1:11">
      <c r="A444" s="9">
        <v>1452</v>
      </c>
      <c r="B444" s="23" t="s">
        <v>397</v>
      </c>
      <c r="C444" s="47">
        <v>10569.52</v>
      </c>
      <c r="D444" s="19">
        <v>2800.9</v>
      </c>
      <c r="E444" s="29">
        <f t="shared" si="56"/>
        <v>26.499784285379093</v>
      </c>
      <c r="F444" s="35">
        <v>1880.27</v>
      </c>
      <c r="G444" s="37">
        <v>1822.76</v>
      </c>
      <c r="H444" s="37">
        <v>2501.3000000000002</v>
      </c>
      <c r="I444" s="37">
        <f t="shared" si="57"/>
        <v>6204.33</v>
      </c>
      <c r="J444" s="46">
        <f t="shared" si="58"/>
        <v>45.144278270175832</v>
      </c>
      <c r="K444" s="58">
        <f t="shared" si="59"/>
        <v>45.144278270175832</v>
      </c>
    </row>
    <row r="445" spans="1:11">
      <c r="A445" s="9">
        <v>1453</v>
      </c>
      <c r="B445" s="23" t="s">
        <v>398</v>
      </c>
      <c r="C445" s="47">
        <v>5239.07</v>
      </c>
      <c r="D445" s="19">
        <v>2010.54</v>
      </c>
      <c r="E445" s="29">
        <f t="shared" si="56"/>
        <v>38.375894958456371</v>
      </c>
      <c r="F445" s="35">
        <v>661.72</v>
      </c>
      <c r="G445" s="37">
        <v>654.32000000000005</v>
      </c>
      <c r="H445" s="37">
        <v>2196.3000000000002</v>
      </c>
      <c r="I445" s="37">
        <f t="shared" si="57"/>
        <v>3512.34</v>
      </c>
      <c r="J445" s="46">
        <f t="shared" si="58"/>
        <v>57.242180426724062</v>
      </c>
      <c r="K445" s="58">
        <f t="shared" si="59"/>
        <v>0</v>
      </c>
    </row>
    <row r="446" spans="1:11">
      <c r="A446" s="9">
        <v>1454</v>
      </c>
      <c r="B446" s="23" t="s">
        <v>399</v>
      </c>
      <c r="C446" s="47">
        <v>7616.73</v>
      </c>
      <c r="D446" s="19">
        <v>2369.48</v>
      </c>
      <c r="E446" s="29">
        <f t="shared" si="56"/>
        <v>31.108887934848685</v>
      </c>
      <c r="F446" s="35">
        <v>1345.12</v>
      </c>
      <c r="G446" s="37">
        <v>1053.6500000000001</v>
      </c>
      <c r="H446" s="37">
        <v>2800</v>
      </c>
      <c r="I446" s="37">
        <f t="shared" si="57"/>
        <v>5198.7700000000004</v>
      </c>
      <c r="J446" s="46">
        <f t="shared" si="58"/>
        <v>45.577703956897494</v>
      </c>
      <c r="K446" s="58">
        <f t="shared" si="59"/>
        <v>45.577703956897494</v>
      </c>
    </row>
    <row r="447" spans="1:11">
      <c r="A447" s="9">
        <v>1455</v>
      </c>
      <c r="B447" s="23" t="s">
        <v>170</v>
      </c>
      <c r="C447" s="47">
        <v>6096.77</v>
      </c>
      <c r="D447" s="19">
        <v>1711.15</v>
      </c>
      <c r="E447" s="29">
        <f t="shared" si="56"/>
        <v>28.066500786482024</v>
      </c>
      <c r="F447" s="35">
        <v>293.63</v>
      </c>
      <c r="G447" s="37">
        <v>574.71</v>
      </c>
      <c r="H447" s="37">
        <v>2123.4</v>
      </c>
      <c r="I447" s="37">
        <f t="shared" si="57"/>
        <v>2991.7400000000002</v>
      </c>
      <c r="J447" s="46">
        <f t="shared" si="58"/>
        <v>57.195812470334985</v>
      </c>
      <c r="K447" s="58">
        <f t="shared" si="59"/>
        <v>0</v>
      </c>
    </row>
    <row r="448" spans="1:11">
      <c r="A448" s="9">
        <v>1456</v>
      </c>
      <c r="B448" s="23" t="s">
        <v>400</v>
      </c>
      <c r="C448" s="47">
        <v>3812.78</v>
      </c>
      <c r="D448" s="19">
        <v>1619.73</v>
      </c>
      <c r="E448" s="29">
        <f t="shared" si="56"/>
        <v>42.481601351245025</v>
      </c>
      <c r="F448" s="35">
        <v>193.33</v>
      </c>
      <c r="G448" s="37">
        <v>867.39</v>
      </c>
      <c r="H448" s="37">
        <v>1171</v>
      </c>
      <c r="I448" s="37">
        <f t="shared" si="57"/>
        <v>2231.7200000000003</v>
      </c>
      <c r="J448" s="46">
        <f t="shared" si="58"/>
        <v>72.577653110605269</v>
      </c>
      <c r="K448" s="58">
        <f t="shared" si="59"/>
        <v>0</v>
      </c>
    </row>
    <row r="449" spans="1:11">
      <c r="A449" s="9">
        <v>1457</v>
      </c>
      <c r="B449" s="23" t="s">
        <v>401</v>
      </c>
      <c r="C449" s="47">
        <v>5591.84</v>
      </c>
      <c r="D449" s="19">
        <v>1998.41</v>
      </c>
      <c r="E449" s="29">
        <f t="shared" si="56"/>
        <v>35.737968182208363</v>
      </c>
      <c r="F449" s="35">
        <v>883.45</v>
      </c>
      <c r="G449" s="37">
        <v>502.23</v>
      </c>
      <c r="H449" s="37">
        <v>2213.6</v>
      </c>
      <c r="I449" s="37">
        <f t="shared" si="57"/>
        <v>3599.2799999999997</v>
      </c>
      <c r="J449" s="46">
        <f t="shared" si="58"/>
        <v>55.522493387566406</v>
      </c>
      <c r="K449" s="58">
        <f t="shared" si="59"/>
        <v>0</v>
      </c>
    </row>
    <row r="450" spans="1:11">
      <c r="A450" s="9">
        <v>1458</v>
      </c>
      <c r="B450" s="23" t="s">
        <v>402</v>
      </c>
      <c r="C450" s="47">
        <v>15200.85</v>
      </c>
      <c r="D450" s="19">
        <v>2157.7199999999998</v>
      </c>
      <c r="E450" s="29">
        <f t="shared" si="56"/>
        <v>14.194732531404492</v>
      </c>
      <c r="F450" s="35">
        <v>1029.82</v>
      </c>
      <c r="G450" s="37">
        <v>3581.69</v>
      </c>
      <c r="H450" s="37">
        <v>2286.6999999999998</v>
      </c>
      <c r="I450" s="37">
        <f t="shared" si="57"/>
        <v>6898.21</v>
      </c>
      <c r="J450" s="46">
        <f t="shared" si="58"/>
        <v>31.279418863734211</v>
      </c>
      <c r="K450" s="58">
        <f t="shared" si="59"/>
        <v>31.279418863734211</v>
      </c>
    </row>
    <row r="451" spans="1:11">
      <c r="A451" s="9">
        <v>1459</v>
      </c>
      <c r="B451" s="23" t="s">
        <v>403</v>
      </c>
      <c r="C451" s="47">
        <v>3973.11</v>
      </c>
      <c r="D451" s="19">
        <v>1620.35</v>
      </c>
      <c r="E451" s="29">
        <f t="shared" si="56"/>
        <v>40.78291313354022</v>
      </c>
      <c r="F451" s="35">
        <v>473.78</v>
      </c>
      <c r="G451" s="37">
        <v>427.88</v>
      </c>
      <c r="H451" s="37">
        <v>2060.4</v>
      </c>
      <c r="I451" s="37">
        <f t="shared" si="57"/>
        <v>2962.06</v>
      </c>
      <c r="J451" s="46">
        <f t="shared" si="58"/>
        <v>54.703483386562056</v>
      </c>
      <c r="K451" s="58">
        <f t="shared" si="59"/>
        <v>0</v>
      </c>
    </row>
    <row r="452" spans="1:11">
      <c r="A452" s="9">
        <v>1460</v>
      </c>
      <c r="B452" s="23" t="s">
        <v>404</v>
      </c>
      <c r="C452" s="47">
        <v>7753.33</v>
      </c>
      <c r="D452" s="19">
        <v>2387.1799999999998</v>
      </c>
      <c r="E452" s="29">
        <f t="shared" si="56"/>
        <v>30.789093202533618</v>
      </c>
      <c r="F452" s="35">
        <v>422.38</v>
      </c>
      <c r="G452" s="37">
        <v>587.38</v>
      </c>
      <c r="H452" s="37">
        <v>2547.6999999999998</v>
      </c>
      <c r="I452" s="37">
        <f t="shared" si="57"/>
        <v>3557.46</v>
      </c>
      <c r="J452" s="46">
        <f t="shared" si="58"/>
        <v>67.103495190388642</v>
      </c>
      <c r="K452" s="58">
        <f t="shared" si="59"/>
        <v>0</v>
      </c>
    </row>
    <row r="453" spans="1:11">
      <c r="A453" s="9">
        <v>1461</v>
      </c>
      <c r="B453" s="23" t="s">
        <v>405</v>
      </c>
      <c r="C453" s="47">
        <v>3922.31</v>
      </c>
      <c r="D453" s="19">
        <v>1560.96</v>
      </c>
      <c r="E453" s="29">
        <f t="shared" si="56"/>
        <v>39.79695638539534</v>
      </c>
      <c r="F453" s="35">
        <v>665.59</v>
      </c>
      <c r="G453" s="37">
        <v>529.34</v>
      </c>
      <c r="H453" s="37">
        <v>1642.2</v>
      </c>
      <c r="I453" s="37">
        <f t="shared" si="57"/>
        <v>2837.13</v>
      </c>
      <c r="J453" s="46">
        <f t="shared" si="58"/>
        <v>55.018980448551879</v>
      </c>
      <c r="K453" s="58">
        <f t="shared" si="59"/>
        <v>0</v>
      </c>
    </row>
    <row r="454" spans="1:11">
      <c r="A454" s="7"/>
      <c r="B454" s="23"/>
      <c r="C454" s="47"/>
      <c r="D454" s="19"/>
      <c r="E454" s="29"/>
      <c r="F454" s="35"/>
      <c r="G454" s="37"/>
      <c r="H454" s="37"/>
      <c r="I454" s="37"/>
      <c r="J454" s="46"/>
      <c r="K454" s="58"/>
    </row>
    <row r="455" spans="1:11" s="5" customFormat="1">
      <c r="A455" s="8"/>
      <c r="B455" s="62" t="s">
        <v>406</v>
      </c>
      <c r="C455" s="48"/>
      <c r="D455" s="20"/>
      <c r="E455" s="31"/>
      <c r="F455" s="36"/>
      <c r="G455" s="38"/>
      <c r="H455" s="38"/>
      <c r="I455" s="39"/>
      <c r="J455" s="46"/>
      <c r="K455" s="59"/>
    </row>
    <row r="456" spans="1:11">
      <c r="A456" s="9">
        <v>1463</v>
      </c>
      <c r="B456" s="23" t="s">
        <v>407</v>
      </c>
      <c r="C456" s="47">
        <v>15474.71</v>
      </c>
      <c r="D456" s="19">
        <v>3079.9</v>
      </c>
      <c r="E456" s="29">
        <f t="shared" ref="E456:E474" si="60">D456/C456*100</f>
        <v>19.902796239800296</v>
      </c>
      <c r="F456" s="35">
        <v>1669.12</v>
      </c>
      <c r="G456" s="37">
        <v>3412.76</v>
      </c>
      <c r="H456" s="37">
        <v>4121.8</v>
      </c>
      <c r="I456" s="37">
        <f t="shared" ref="I456:I474" si="61">F456+G456+H456</f>
        <v>9203.68</v>
      </c>
      <c r="J456" s="46">
        <f t="shared" ref="J456:J474" si="62">D456/I456*100</f>
        <v>33.463788397684404</v>
      </c>
      <c r="K456" s="58">
        <f t="shared" si="59"/>
        <v>33.463788397684404</v>
      </c>
    </row>
    <row r="457" spans="1:11">
      <c r="A457" s="9">
        <v>1464</v>
      </c>
      <c r="B457" s="23" t="s">
        <v>408</v>
      </c>
      <c r="C457" s="47">
        <v>6762.2</v>
      </c>
      <c r="D457" s="19">
        <v>2198.6999999999998</v>
      </c>
      <c r="E457" s="29">
        <f t="shared" si="60"/>
        <v>32.514566265416576</v>
      </c>
      <c r="F457" s="35">
        <v>410.76</v>
      </c>
      <c r="G457" s="37">
        <v>900.5</v>
      </c>
      <c r="H457" s="37">
        <v>2104</v>
      </c>
      <c r="I457" s="37">
        <f t="shared" si="61"/>
        <v>3415.26</v>
      </c>
      <c r="J457" s="46">
        <f t="shared" si="62"/>
        <v>64.378700303930003</v>
      </c>
      <c r="K457" s="58">
        <f t="shared" si="59"/>
        <v>0</v>
      </c>
    </row>
    <row r="458" spans="1:11">
      <c r="A458" s="9">
        <v>1465</v>
      </c>
      <c r="B458" s="23" t="s">
        <v>409</v>
      </c>
      <c r="C458" s="47">
        <v>8737.84</v>
      </c>
      <c r="D458" s="19">
        <v>1970.48</v>
      </c>
      <c r="E458" s="29">
        <f t="shared" si="60"/>
        <v>22.551111029728172</v>
      </c>
      <c r="F458" s="35">
        <v>799.76</v>
      </c>
      <c r="G458" s="37">
        <v>1162.78</v>
      </c>
      <c r="H458" s="37">
        <v>2463</v>
      </c>
      <c r="I458" s="37">
        <f t="shared" si="61"/>
        <v>4425.54</v>
      </c>
      <c r="J458" s="46">
        <f t="shared" si="62"/>
        <v>44.52518788667598</v>
      </c>
      <c r="K458" s="58">
        <f t="shared" si="59"/>
        <v>44.52518788667598</v>
      </c>
    </row>
    <row r="459" spans="1:11">
      <c r="A459" s="9">
        <v>1466</v>
      </c>
      <c r="B459" s="23" t="s">
        <v>410</v>
      </c>
      <c r="C459" s="47">
        <v>12881.67</v>
      </c>
      <c r="D459" s="19">
        <v>2953.41</v>
      </c>
      <c r="E459" s="29">
        <f t="shared" si="60"/>
        <v>22.92722915584703</v>
      </c>
      <c r="F459" s="35">
        <v>1299.17</v>
      </c>
      <c r="G459" s="37">
        <v>1904.91</v>
      </c>
      <c r="H459" s="37">
        <v>3247.6</v>
      </c>
      <c r="I459" s="37">
        <f t="shared" si="61"/>
        <v>6451.68</v>
      </c>
      <c r="J459" s="46">
        <f t="shared" si="62"/>
        <v>45.777378915259277</v>
      </c>
      <c r="K459" s="58">
        <f t="shared" si="59"/>
        <v>45.777378915259277</v>
      </c>
    </row>
    <row r="460" spans="1:11">
      <c r="A460" s="9">
        <v>1467</v>
      </c>
      <c r="B460" s="23" t="s">
        <v>411</v>
      </c>
      <c r="C460" s="47">
        <v>10305.219999999999</v>
      </c>
      <c r="D460" s="19">
        <v>2577.5300000000002</v>
      </c>
      <c r="E460" s="29">
        <f t="shared" si="60"/>
        <v>25.011887179507085</v>
      </c>
      <c r="F460" s="35">
        <v>1101.45</v>
      </c>
      <c r="G460" s="37">
        <v>1915.7</v>
      </c>
      <c r="H460" s="37">
        <v>2137.6</v>
      </c>
      <c r="I460" s="37">
        <f t="shared" si="61"/>
        <v>5154.75</v>
      </c>
      <c r="J460" s="46">
        <f t="shared" si="62"/>
        <v>50.003006935350889</v>
      </c>
      <c r="K460" s="58">
        <f t="shared" si="59"/>
        <v>0</v>
      </c>
    </row>
    <row r="461" spans="1:11">
      <c r="A461" s="9">
        <v>1468</v>
      </c>
      <c r="B461" s="23" t="s">
        <v>412</v>
      </c>
      <c r="C461" s="47">
        <v>12220.1</v>
      </c>
      <c r="D461" s="19">
        <v>2099.9899999999998</v>
      </c>
      <c r="E461" s="29">
        <f t="shared" si="60"/>
        <v>17.184720255971715</v>
      </c>
      <c r="F461" s="35">
        <v>436.72</v>
      </c>
      <c r="G461" s="37">
        <v>1568.07</v>
      </c>
      <c r="H461" s="37">
        <v>2908.3</v>
      </c>
      <c r="I461" s="37">
        <f t="shared" si="61"/>
        <v>4913.09</v>
      </c>
      <c r="J461" s="46">
        <f t="shared" si="62"/>
        <v>42.742754559757699</v>
      </c>
      <c r="K461" s="58">
        <f t="shared" si="59"/>
        <v>42.742754559757699</v>
      </c>
    </row>
    <row r="462" spans="1:11">
      <c r="A462" s="9">
        <v>1469</v>
      </c>
      <c r="B462" s="23" t="s">
        <v>413</v>
      </c>
      <c r="C462" s="47">
        <v>10810.17</v>
      </c>
      <c r="D462" s="19">
        <v>2451.37</v>
      </c>
      <c r="E462" s="29">
        <f t="shared" si="60"/>
        <v>22.676516650524459</v>
      </c>
      <c r="F462" s="35">
        <v>1539.88</v>
      </c>
      <c r="G462" s="37">
        <v>1337.74</v>
      </c>
      <c r="H462" s="37">
        <v>3241</v>
      </c>
      <c r="I462" s="37">
        <f t="shared" si="61"/>
        <v>6118.62</v>
      </c>
      <c r="J462" s="46">
        <f t="shared" si="62"/>
        <v>40.064099421111294</v>
      </c>
      <c r="K462" s="58">
        <f t="shared" si="59"/>
        <v>40.064099421111294</v>
      </c>
    </row>
    <row r="463" spans="1:11">
      <c r="A463" s="9">
        <v>1470</v>
      </c>
      <c r="B463" s="23" t="s">
        <v>414</v>
      </c>
      <c r="C463" s="47">
        <v>8067.59</v>
      </c>
      <c r="D463" s="19">
        <v>2627.17</v>
      </c>
      <c r="E463" s="29">
        <f t="shared" si="60"/>
        <v>32.56449571681258</v>
      </c>
      <c r="F463" s="35">
        <v>946.83</v>
      </c>
      <c r="G463" s="37">
        <v>1031.6199999999999</v>
      </c>
      <c r="H463" s="37">
        <v>2358.1999999999998</v>
      </c>
      <c r="I463" s="37">
        <f t="shared" si="61"/>
        <v>4336.6499999999996</v>
      </c>
      <c r="J463" s="46">
        <f t="shared" si="62"/>
        <v>60.58063251588208</v>
      </c>
      <c r="K463" s="58">
        <f t="shared" si="59"/>
        <v>0</v>
      </c>
    </row>
    <row r="464" spans="1:11">
      <c r="A464" s="9">
        <v>1471</v>
      </c>
      <c r="B464" s="23" t="s">
        <v>415</v>
      </c>
      <c r="C464" s="47">
        <v>2933.14</v>
      </c>
      <c r="D464" s="19">
        <v>1488.7</v>
      </c>
      <c r="E464" s="29">
        <f t="shared" si="60"/>
        <v>50.754481545374588</v>
      </c>
      <c r="F464" s="35">
        <v>341.36</v>
      </c>
      <c r="G464" s="37">
        <v>605.54999999999995</v>
      </c>
      <c r="H464" s="37">
        <v>1382.4</v>
      </c>
      <c r="I464" s="37">
        <f t="shared" si="61"/>
        <v>2329.31</v>
      </c>
      <c r="J464" s="46">
        <f t="shared" si="62"/>
        <v>63.91163048284686</v>
      </c>
      <c r="K464" s="58">
        <f t="shared" si="59"/>
        <v>0</v>
      </c>
    </row>
    <row r="465" spans="1:11">
      <c r="A465" s="9">
        <v>1472</v>
      </c>
      <c r="B465" s="23" t="s">
        <v>416</v>
      </c>
      <c r="C465" s="47">
        <v>14187.16</v>
      </c>
      <c r="D465" s="19">
        <v>2468</v>
      </c>
      <c r="E465" s="29">
        <f t="shared" si="60"/>
        <v>17.396011604859606</v>
      </c>
      <c r="F465" s="35">
        <v>657.08</v>
      </c>
      <c r="G465" s="37">
        <v>2049.2800000000002</v>
      </c>
      <c r="H465" s="37">
        <v>2927.2</v>
      </c>
      <c r="I465" s="37">
        <f t="shared" si="61"/>
        <v>5633.5599999999995</v>
      </c>
      <c r="J465" s="46">
        <f t="shared" si="62"/>
        <v>43.808888163079835</v>
      </c>
      <c r="K465" s="58">
        <f t="shared" si="59"/>
        <v>43.808888163079835</v>
      </c>
    </row>
    <row r="466" spans="1:11">
      <c r="A466" s="9">
        <v>1477</v>
      </c>
      <c r="B466" s="23" t="s">
        <v>406</v>
      </c>
      <c r="C466" s="47">
        <v>46495.94</v>
      </c>
      <c r="D466" s="19">
        <v>5963.97</v>
      </c>
      <c r="E466" s="29">
        <f t="shared" si="60"/>
        <v>12.826861872240888</v>
      </c>
      <c r="F466" s="35">
        <v>4096.88</v>
      </c>
      <c r="G466" s="37">
        <v>14696.64</v>
      </c>
      <c r="H466" s="37">
        <v>5126.5</v>
      </c>
      <c r="I466" s="37">
        <f t="shared" si="61"/>
        <v>23920.02</v>
      </c>
      <c r="J466" s="46">
        <f t="shared" si="62"/>
        <v>24.932964102872823</v>
      </c>
      <c r="K466" s="58">
        <f t="shared" si="59"/>
        <v>24.932964102872823</v>
      </c>
    </row>
    <row r="467" spans="1:11">
      <c r="A467" s="9">
        <v>1473</v>
      </c>
      <c r="B467" s="23" t="s">
        <v>417</v>
      </c>
      <c r="C467" s="47">
        <v>17842</v>
      </c>
      <c r="D467" s="19">
        <v>2519.1999999999998</v>
      </c>
      <c r="E467" s="29">
        <f t="shared" si="60"/>
        <v>14.119493330344129</v>
      </c>
      <c r="F467" s="35">
        <v>814.84</v>
      </c>
      <c r="G467" s="37">
        <v>2029.95</v>
      </c>
      <c r="H467" s="37">
        <v>3262.5</v>
      </c>
      <c r="I467" s="37">
        <f t="shared" si="61"/>
        <v>6107.29</v>
      </c>
      <c r="J467" s="46">
        <f t="shared" si="62"/>
        <v>41.249064642419135</v>
      </c>
      <c r="K467" s="58">
        <f t="shared" si="59"/>
        <v>41.249064642419135</v>
      </c>
    </row>
    <row r="468" spans="1:11">
      <c r="A468" s="9">
        <v>1474</v>
      </c>
      <c r="B468" s="23" t="s">
        <v>418</v>
      </c>
      <c r="C468" s="47">
        <v>15769.95</v>
      </c>
      <c r="D468" s="19">
        <v>3951.29</v>
      </c>
      <c r="E468" s="29">
        <f t="shared" si="60"/>
        <v>25.055818185853475</v>
      </c>
      <c r="F468" s="35">
        <v>1052.48</v>
      </c>
      <c r="G468" s="37">
        <v>1501.57</v>
      </c>
      <c r="H468" s="37">
        <v>2821.1</v>
      </c>
      <c r="I468" s="37">
        <f t="shared" si="61"/>
        <v>5375.15</v>
      </c>
      <c r="J468" s="46">
        <f t="shared" si="62"/>
        <v>73.510320642214637</v>
      </c>
      <c r="K468" s="58">
        <f t="shared" si="59"/>
        <v>0</v>
      </c>
    </row>
    <row r="469" spans="1:11">
      <c r="A469" s="9">
        <v>1475</v>
      </c>
      <c r="B469" s="23" t="s">
        <v>419</v>
      </c>
      <c r="C469" s="47">
        <v>7579.74</v>
      </c>
      <c r="D469" s="19">
        <v>1683.79</v>
      </c>
      <c r="E469" s="29">
        <f t="shared" si="60"/>
        <v>22.214350360302596</v>
      </c>
      <c r="F469" s="35">
        <v>426.15</v>
      </c>
      <c r="G469" s="37">
        <v>625.21</v>
      </c>
      <c r="H469" s="37">
        <v>2418.1999999999998</v>
      </c>
      <c r="I469" s="37">
        <f t="shared" si="61"/>
        <v>3469.56</v>
      </c>
      <c r="J469" s="46">
        <f t="shared" si="62"/>
        <v>48.530361198538138</v>
      </c>
      <c r="K469" s="58">
        <f t="shared" si="59"/>
        <v>48.530361198538138</v>
      </c>
    </row>
    <row r="470" spans="1:11">
      <c r="A470" s="9">
        <v>1476</v>
      </c>
      <c r="B470" s="23" t="s">
        <v>420</v>
      </c>
      <c r="C470" s="47">
        <v>6989.19</v>
      </c>
      <c r="D470" s="19">
        <v>2254.33</v>
      </c>
      <c r="E470" s="29">
        <f t="shared" si="60"/>
        <v>32.254524487100795</v>
      </c>
      <c r="F470" s="35">
        <v>389.23</v>
      </c>
      <c r="G470" s="37">
        <v>1211.25</v>
      </c>
      <c r="H470" s="37">
        <v>2245.9</v>
      </c>
      <c r="I470" s="37">
        <f t="shared" si="61"/>
        <v>3846.38</v>
      </c>
      <c r="J470" s="46">
        <f t="shared" si="62"/>
        <v>58.609133782933561</v>
      </c>
      <c r="K470" s="58">
        <f t="shared" si="59"/>
        <v>0</v>
      </c>
    </row>
    <row r="471" spans="1:11">
      <c r="A471" s="9">
        <v>1478</v>
      </c>
      <c r="B471" s="23" t="s">
        <v>421</v>
      </c>
      <c r="C471" s="47">
        <v>10467.51</v>
      </c>
      <c r="D471" s="19">
        <v>1854.91</v>
      </c>
      <c r="E471" s="29">
        <f t="shared" si="60"/>
        <v>17.720642253983996</v>
      </c>
      <c r="F471" s="35">
        <v>730.07</v>
      </c>
      <c r="G471" s="37">
        <v>1124.8499999999999</v>
      </c>
      <c r="H471" s="37">
        <v>2572</v>
      </c>
      <c r="I471" s="37">
        <f t="shared" si="61"/>
        <v>4426.92</v>
      </c>
      <c r="J471" s="46">
        <f t="shared" si="62"/>
        <v>41.900689418376658</v>
      </c>
      <c r="K471" s="58">
        <f t="shared" si="59"/>
        <v>41.900689418376658</v>
      </c>
    </row>
    <row r="472" spans="1:11">
      <c r="A472" s="9">
        <v>1479</v>
      </c>
      <c r="B472" s="23" t="s">
        <v>422</v>
      </c>
      <c r="C472" s="47">
        <v>13585.54</v>
      </c>
      <c r="D472" s="19">
        <v>2791.23</v>
      </c>
      <c r="E472" s="29">
        <f t="shared" si="60"/>
        <v>20.545594801531628</v>
      </c>
      <c r="F472" s="35">
        <v>1758.3</v>
      </c>
      <c r="G472" s="37">
        <v>2616.64</v>
      </c>
      <c r="H472" s="37">
        <v>3889.7</v>
      </c>
      <c r="I472" s="37">
        <f t="shared" si="61"/>
        <v>8264.64</v>
      </c>
      <c r="J472" s="46">
        <f t="shared" si="62"/>
        <v>33.77315890347311</v>
      </c>
      <c r="K472" s="58">
        <f t="shared" si="59"/>
        <v>33.77315890347311</v>
      </c>
    </row>
    <row r="473" spans="1:11">
      <c r="A473" s="9">
        <v>1480</v>
      </c>
      <c r="B473" s="23" t="s">
        <v>306</v>
      </c>
      <c r="C473" s="47">
        <v>6307.36</v>
      </c>
      <c r="D473" s="19">
        <v>1836.28</v>
      </c>
      <c r="E473" s="29">
        <f t="shared" si="60"/>
        <v>29.113289870881005</v>
      </c>
      <c r="F473" s="35">
        <v>548.41999999999996</v>
      </c>
      <c r="G473" s="37">
        <v>791.99</v>
      </c>
      <c r="H473" s="37">
        <v>2387.6999999999998</v>
      </c>
      <c r="I473" s="37">
        <f t="shared" si="61"/>
        <v>3728.1099999999997</v>
      </c>
      <c r="J473" s="46">
        <f t="shared" si="62"/>
        <v>49.254984429107509</v>
      </c>
      <c r="K473" s="58">
        <f t="shared" si="59"/>
        <v>49.254984429107509</v>
      </c>
    </row>
    <row r="474" spans="1:11">
      <c r="A474" s="9">
        <v>1481</v>
      </c>
      <c r="B474" s="23" t="s">
        <v>336</v>
      </c>
      <c r="C474" s="47">
        <v>5983.88</v>
      </c>
      <c r="D474" s="19">
        <v>1826</v>
      </c>
      <c r="E474" s="29">
        <f t="shared" si="60"/>
        <v>30.515317820544531</v>
      </c>
      <c r="F474" s="35">
        <v>512.72</v>
      </c>
      <c r="G474" s="37">
        <v>804.16</v>
      </c>
      <c r="H474" s="37">
        <v>2587.6999999999998</v>
      </c>
      <c r="I474" s="37">
        <f t="shared" si="61"/>
        <v>3904.58</v>
      </c>
      <c r="J474" s="46">
        <f t="shared" si="62"/>
        <v>46.765593226416158</v>
      </c>
      <c r="K474" s="58">
        <f t="shared" si="59"/>
        <v>46.765593226416158</v>
      </c>
    </row>
    <row r="475" spans="1:11">
      <c r="A475" s="7"/>
      <c r="B475" s="23"/>
      <c r="C475" s="47"/>
      <c r="D475" s="19"/>
      <c r="E475" s="29"/>
      <c r="F475" s="35"/>
      <c r="G475" s="37"/>
      <c r="H475" s="37"/>
      <c r="I475" s="37"/>
      <c r="J475" s="46"/>
      <c r="K475" s="58"/>
    </row>
    <row r="476" spans="1:11" s="5" customFormat="1">
      <c r="A476" s="8"/>
      <c r="B476" s="62" t="s">
        <v>349</v>
      </c>
      <c r="C476" s="48"/>
      <c r="D476" s="20"/>
      <c r="E476" s="31"/>
      <c r="F476" s="36"/>
      <c r="G476" s="38"/>
      <c r="H476" s="38"/>
      <c r="I476" s="39"/>
      <c r="J476" s="46"/>
      <c r="K476" s="59"/>
    </row>
    <row r="477" spans="1:11">
      <c r="A477" s="9">
        <v>1483</v>
      </c>
      <c r="B477" s="23" t="s">
        <v>423</v>
      </c>
      <c r="C477" s="47">
        <v>5841.36</v>
      </c>
      <c r="D477" s="19">
        <v>1625.52</v>
      </c>
      <c r="E477" s="29">
        <f t="shared" ref="E477:E515" si="63">D477/C477*100</f>
        <v>27.827766136653111</v>
      </c>
      <c r="F477" s="35">
        <v>186.4</v>
      </c>
      <c r="G477" s="37">
        <v>608.97</v>
      </c>
      <c r="H477" s="37">
        <v>2372.4</v>
      </c>
      <c r="I477" s="37">
        <f t="shared" ref="I477:I515" si="64">F477+G477+H477</f>
        <v>3167.77</v>
      </c>
      <c r="J477" s="46">
        <f t="shared" ref="J477:J515" si="65">D477/I477*100</f>
        <v>51.314331532908007</v>
      </c>
      <c r="K477" s="58">
        <f t="shared" ref="K477:K532" si="66">IF(J477&gt;50,0,J477)</f>
        <v>0</v>
      </c>
    </row>
    <row r="478" spans="1:11">
      <c r="A478" s="9">
        <v>1484</v>
      </c>
      <c r="B478" s="23" t="s">
        <v>424</v>
      </c>
      <c r="C478" s="47">
        <v>11703.62</v>
      </c>
      <c r="D478" s="19">
        <v>2693.25</v>
      </c>
      <c r="E478" s="29">
        <f t="shared" si="63"/>
        <v>23.012110782817622</v>
      </c>
      <c r="F478" s="35">
        <v>659.77</v>
      </c>
      <c r="G478" s="37">
        <v>1779.59</v>
      </c>
      <c r="H478" s="37">
        <v>2648.7</v>
      </c>
      <c r="I478" s="37">
        <f t="shared" si="64"/>
        <v>5088.0599999999995</v>
      </c>
      <c r="J478" s="46">
        <f t="shared" si="65"/>
        <v>52.932748434570357</v>
      </c>
      <c r="K478" s="58">
        <f t="shared" si="66"/>
        <v>0</v>
      </c>
    </row>
    <row r="479" spans="1:11">
      <c r="A479" s="9">
        <v>1485</v>
      </c>
      <c r="B479" s="23" t="s">
        <v>425</v>
      </c>
      <c r="C479" s="47">
        <v>11334.46</v>
      </c>
      <c r="D479" s="19">
        <v>2823.8</v>
      </c>
      <c r="E479" s="29">
        <f t="shared" si="63"/>
        <v>24.913405667318958</v>
      </c>
      <c r="F479" s="35">
        <v>414.64</v>
      </c>
      <c r="G479" s="37">
        <v>1702.2</v>
      </c>
      <c r="H479" s="37">
        <v>2628.6</v>
      </c>
      <c r="I479" s="37">
        <f t="shared" si="64"/>
        <v>4745.4400000000005</v>
      </c>
      <c r="J479" s="46">
        <f t="shared" si="65"/>
        <v>59.505546377153642</v>
      </c>
      <c r="K479" s="58">
        <f t="shared" si="66"/>
        <v>0</v>
      </c>
    </row>
    <row r="480" spans="1:11">
      <c r="A480" s="9">
        <v>1486</v>
      </c>
      <c r="B480" s="23" t="s">
        <v>426</v>
      </c>
      <c r="C480" s="47">
        <v>9426.16</v>
      </c>
      <c r="D480" s="19">
        <v>1762.16</v>
      </c>
      <c r="E480" s="29">
        <f t="shared" si="63"/>
        <v>18.694356980997565</v>
      </c>
      <c r="F480" s="35">
        <v>680.88</v>
      </c>
      <c r="G480" s="37">
        <v>2304.5100000000002</v>
      </c>
      <c r="H480" s="37">
        <v>2341.5</v>
      </c>
      <c r="I480" s="37">
        <f t="shared" si="64"/>
        <v>5326.89</v>
      </c>
      <c r="J480" s="46">
        <f t="shared" si="65"/>
        <v>33.080465337185487</v>
      </c>
      <c r="K480" s="58">
        <f t="shared" si="66"/>
        <v>33.080465337185487</v>
      </c>
    </row>
    <row r="481" spans="1:11">
      <c r="A481" s="9">
        <v>1487</v>
      </c>
      <c r="B481" s="23" t="s">
        <v>427</v>
      </c>
      <c r="C481" s="47">
        <v>8635.43</v>
      </c>
      <c r="D481" s="19">
        <v>2293.06</v>
      </c>
      <c r="E481" s="29">
        <f t="shared" si="63"/>
        <v>26.554091689701607</v>
      </c>
      <c r="F481" s="35">
        <v>757.74</v>
      </c>
      <c r="G481" s="37">
        <v>2404.4499999999998</v>
      </c>
      <c r="H481" s="37">
        <v>2929.1</v>
      </c>
      <c r="I481" s="37">
        <f t="shared" si="64"/>
        <v>6091.2899999999991</v>
      </c>
      <c r="J481" s="46">
        <f t="shared" si="65"/>
        <v>37.644899520462829</v>
      </c>
      <c r="K481" s="58">
        <f t="shared" si="66"/>
        <v>37.644899520462829</v>
      </c>
    </row>
    <row r="482" spans="1:11">
      <c r="A482" s="9">
        <v>1488</v>
      </c>
      <c r="B482" s="23" t="s">
        <v>428</v>
      </c>
      <c r="C482" s="47">
        <v>15254.11</v>
      </c>
      <c r="D482" s="19">
        <v>1954.76</v>
      </c>
      <c r="E482" s="29">
        <f t="shared" si="63"/>
        <v>12.814644708868626</v>
      </c>
      <c r="F482" s="35">
        <v>1484.65</v>
      </c>
      <c r="G482" s="37">
        <v>1685.1</v>
      </c>
      <c r="H482" s="37">
        <v>3162.4</v>
      </c>
      <c r="I482" s="37">
        <f t="shared" si="64"/>
        <v>6332.15</v>
      </c>
      <c r="J482" s="46">
        <f t="shared" si="65"/>
        <v>30.870399469374544</v>
      </c>
      <c r="K482" s="58">
        <f t="shared" si="66"/>
        <v>30.870399469374544</v>
      </c>
    </row>
    <row r="483" spans="1:11">
      <c r="A483" s="9">
        <v>1490</v>
      </c>
      <c r="B483" s="23" t="s">
        <v>429</v>
      </c>
      <c r="C483" s="47">
        <v>12695.49</v>
      </c>
      <c r="D483" s="19">
        <v>2684.02</v>
      </c>
      <c r="E483" s="29">
        <f t="shared" si="63"/>
        <v>21.141523485899324</v>
      </c>
      <c r="F483" s="35">
        <v>732.41</v>
      </c>
      <c r="G483" s="37">
        <v>896.2</v>
      </c>
      <c r="H483" s="37">
        <v>2740.2</v>
      </c>
      <c r="I483" s="37">
        <f t="shared" si="64"/>
        <v>4368.8099999999995</v>
      </c>
      <c r="J483" s="46">
        <f t="shared" si="65"/>
        <v>61.435951666472107</v>
      </c>
      <c r="K483" s="58">
        <f t="shared" si="66"/>
        <v>0</v>
      </c>
    </row>
    <row r="484" spans="1:11">
      <c r="A484" s="9">
        <v>1489</v>
      </c>
      <c r="B484" s="23" t="s">
        <v>430</v>
      </c>
      <c r="C484" s="47">
        <v>7461.82</v>
      </c>
      <c r="D484" s="19">
        <v>1799.42</v>
      </c>
      <c r="E484" s="29">
        <f t="shared" si="63"/>
        <v>24.115028237078892</v>
      </c>
      <c r="F484" s="35">
        <v>316.19</v>
      </c>
      <c r="G484" s="37">
        <v>613.35</v>
      </c>
      <c r="H484" s="37">
        <v>2310.8000000000002</v>
      </c>
      <c r="I484" s="37">
        <f t="shared" si="64"/>
        <v>3240.34</v>
      </c>
      <c r="J484" s="46">
        <f t="shared" si="65"/>
        <v>55.53182690705296</v>
      </c>
      <c r="K484" s="58">
        <f t="shared" si="66"/>
        <v>0</v>
      </c>
    </row>
    <row r="485" spans="1:11">
      <c r="A485" s="9">
        <v>1491</v>
      </c>
      <c r="B485" s="23" t="s">
        <v>431</v>
      </c>
      <c r="C485" s="47">
        <v>21758.98</v>
      </c>
      <c r="D485" s="19">
        <v>4668.76</v>
      </c>
      <c r="E485" s="29">
        <f t="shared" si="63"/>
        <v>21.45670431242641</v>
      </c>
      <c r="F485" s="35">
        <v>3625.11</v>
      </c>
      <c r="G485" s="37">
        <v>8601.61</v>
      </c>
      <c r="H485" s="37">
        <v>6227.1</v>
      </c>
      <c r="I485" s="37">
        <f t="shared" si="64"/>
        <v>18453.82</v>
      </c>
      <c r="J485" s="46">
        <f t="shared" si="65"/>
        <v>25.299694047086184</v>
      </c>
      <c r="K485" s="58">
        <f t="shared" si="66"/>
        <v>25.299694047086184</v>
      </c>
    </row>
    <row r="486" spans="1:11">
      <c r="A486" s="9">
        <v>1492</v>
      </c>
      <c r="B486" s="23" t="s">
        <v>432</v>
      </c>
      <c r="C486" s="47">
        <v>4162.01</v>
      </c>
      <c r="D486" s="19">
        <v>1352.11</v>
      </c>
      <c r="E486" s="29">
        <f t="shared" si="63"/>
        <v>32.486947412428123</v>
      </c>
      <c r="F486" s="35">
        <v>146.03</v>
      </c>
      <c r="G486" s="37">
        <v>1047.17</v>
      </c>
      <c r="H486" s="37">
        <v>2019.6</v>
      </c>
      <c r="I486" s="37">
        <f t="shared" si="64"/>
        <v>3212.8</v>
      </c>
      <c r="J486" s="46">
        <f t="shared" si="65"/>
        <v>42.085097111553779</v>
      </c>
      <c r="K486" s="58">
        <f t="shared" si="66"/>
        <v>42.085097111553779</v>
      </c>
    </row>
    <row r="487" spans="1:11">
      <c r="A487" s="9">
        <v>1493</v>
      </c>
      <c r="B487" s="23" t="s">
        <v>433</v>
      </c>
      <c r="C487" s="47">
        <v>6631.86</v>
      </c>
      <c r="D487" s="19">
        <v>1964.67</v>
      </c>
      <c r="E487" s="29">
        <f t="shared" si="63"/>
        <v>29.624720666600325</v>
      </c>
      <c r="F487" s="35">
        <v>556.24</v>
      </c>
      <c r="G487" s="37">
        <v>1174.52</v>
      </c>
      <c r="H487" s="37">
        <v>2493.6999999999998</v>
      </c>
      <c r="I487" s="37">
        <f t="shared" si="64"/>
        <v>4224.46</v>
      </c>
      <c r="J487" s="46">
        <f t="shared" si="65"/>
        <v>46.50700917987151</v>
      </c>
      <c r="K487" s="58">
        <f t="shared" si="66"/>
        <v>46.50700917987151</v>
      </c>
    </row>
    <row r="488" spans="1:11">
      <c r="A488" s="9">
        <v>1494</v>
      </c>
      <c r="B488" s="23" t="s">
        <v>434</v>
      </c>
      <c r="C488" s="47">
        <v>14192.33</v>
      </c>
      <c r="D488" s="19">
        <v>2484.31</v>
      </c>
      <c r="E488" s="29">
        <f t="shared" si="63"/>
        <v>17.504595792234255</v>
      </c>
      <c r="F488" s="35">
        <v>1641.02</v>
      </c>
      <c r="G488" s="37">
        <v>2337.3200000000002</v>
      </c>
      <c r="H488" s="37">
        <v>3519.2</v>
      </c>
      <c r="I488" s="37">
        <f t="shared" si="64"/>
        <v>7497.54</v>
      </c>
      <c r="J488" s="46">
        <f t="shared" si="65"/>
        <v>33.135001613862677</v>
      </c>
      <c r="K488" s="58">
        <f t="shared" si="66"/>
        <v>33.135001613862677</v>
      </c>
    </row>
    <row r="489" spans="1:11">
      <c r="A489" s="9">
        <v>1495</v>
      </c>
      <c r="B489" s="23" t="s">
        <v>435</v>
      </c>
      <c r="C489" s="47">
        <v>3593.18</v>
      </c>
      <c r="D489" s="19">
        <v>1597.55</v>
      </c>
      <c r="E489" s="29">
        <f t="shared" si="63"/>
        <v>44.460617057870742</v>
      </c>
      <c r="F489" s="35">
        <v>639.07000000000005</v>
      </c>
      <c r="G489" s="37">
        <v>896.23</v>
      </c>
      <c r="H489" s="37">
        <v>2386.6</v>
      </c>
      <c r="I489" s="37">
        <f t="shared" si="64"/>
        <v>3921.9</v>
      </c>
      <c r="J489" s="46">
        <f t="shared" si="65"/>
        <v>40.734082969989032</v>
      </c>
      <c r="K489" s="58">
        <f t="shared" si="66"/>
        <v>40.734082969989032</v>
      </c>
    </row>
    <row r="490" spans="1:11">
      <c r="A490" s="9">
        <v>1496</v>
      </c>
      <c r="B490" s="23" t="s">
        <v>436</v>
      </c>
      <c r="C490" s="47">
        <v>8918.0300000000007</v>
      </c>
      <c r="D490" s="19">
        <v>2254.21</v>
      </c>
      <c r="E490" s="29">
        <f t="shared" si="63"/>
        <v>25.276995031413886</v>
      </c>
      <c r="F490" s="35">
        <v>837.49</v>
      </c>
      <c r="G490" s="37">
        <v>1980.05</v>
      </c>
      <c r="H490" s="37">
        <v>3552.9</v>
      </c>
      <c r="I490" s="37">
        <f t="shared" si="64"/>
        <v>6370.4400000000005</v>
      </c>
      <c r="J490" s="46">
        <f t="shared" si="65"/>
        <v>35.385467879769685</v>
      </c>
      <c r="K490" s="58">
        <f t="shared" si="66"/>
        <v>35.385467879769685</v>
      </c>
    </row>
    <row r="491" spans="1:11">
      <c r="A491" s="9">
        <v>1497</v>
      </c>
      <c r="B491" s="23" t="s">
        <v>437</v>
      </c>
      <c r="C491" s="47">
        <v>8763.64</v>
      </c>
      <c r="D491" s="19">
        <v>1953.95</v>
      </c>
      <c r="E491" s="29">
        <f t="shared" si="63"/>
        <v>22.296100707012158</v>
      </c>
      <c r="F491" s="35">
        <v>282.37</v>
      </c>
      <c r="G491" s="37">
        <v>1172.3699999999999</v>
      </c>
      <c r="H491" s="37">
        <v>1971.2</v>
      </c>
      <c r="I491" s="37">
        <f t="shared" si="64"/>
        <v>3425.9399999999996</v>
      </c>
      <c r="J491" s="46">
        <f t="shared" si="65"/>
        <v>57.033981914452681</v>
      </c>
      <c r="K491" s="58">
        <f t="shared" si="66"/>
        <v>0</v>
      </c>
    </row>
    <row r="492" spans="1:11">
      <c r="A492" s="9">
        <v>1498</v>
      </c>
      <c r="B492" s="23" t="s">
        <v>438</v>
      </c>
      <c r="C492" s="47">
        <v>11918.73</v>
      </c>
      <c r="D492" s="19">
        <v>1791.61</v>
      </c>
      <c r="E492" s="29">
        <f t="shared" si="63"/>
        <v>15.031886786595553</v>
      </c>
      <c r="F492" s="35">
        <v>482.12</v>
      </c>
      <c r="G492" s="37">
        <v>1120.3499999999999</v>
      </c>
      <c r="H492" s="37">
        <v>2161.1999999999998</v>
      </c>
      <c r="I492" s="37">
        <f t="shared" si="64"/>
        <v>3763.6699999999996</v>
      </c>
      <c r="J492" s="46">
        <f t="shared" si="65"/>
        <v>47.602738816102367</v>
      </c>
      <c r="K492" s="58">
        <f t="shared" si="66"/>
        <v>47.602738816102367</v>
      </c>
    </row>
    <row r="493" spans="1:11">
      <c r="A493" s="9">
        <v>1499</v>
      </c>
      <c r="B493" s="23" t="s">
        <v>185</v>
      </c>
      <c r="C493" s="47">
        <v>3388.64</v>
      </c>
      <c r="D493" s="19">
        <v>1348.53</v>
      </c>
      <c r="E493" s="29">
        <f t="shared" si="63"/>
        <v>39.795611218659992</v>
      </c>
      <c r="F493" s="35">
        <v>552.85</v>
      </c>
      <c r="G493" s="37">
        <v>1391.72</v>
      </c>
      <c r="H493" s="37">
        <v>1231.7</v>
      </c>
      <c r="I493" s="37">
        <f t="shared" si="64"/>
        <v>3176.2700000000004</v>
      </c>
      <c r="J493" s="46">
        <f t="shared" si="65"/>
        <v>42.456403265465461</v>
      </c>
      <c r="K493" s="58">
        <f t="shared" si="66"/>
        <v>42.456403265465461</v>
      </c>
    </row>
    <row r="494" spans="1:11">
      <c r="A494" s="9">
        <v>1500</v>
      </c>
      <c r="B494" s="23" t="s">
        <v>439</v>
      </c>
      <c r="C494" s="47">
        <v>9885.76</v>
      </c>
      <c r="D494" s="19">
        <v>1995.15</v>
      </c>
      <c r="E494" s="29">
        <f t="shared" si="63"/>
        <v>20.182059851746352</v>
      </c>
      <c r="F494" s="35">
        <v>325.08</v>
      </c>
      <c r="G494" s="37">
        <v>1489.14</v>
      </c>
      <c r="H494" s="37">
        <v>2489.5</v>
      </c>
      <c r="I494" s="37">
        <f t="shared" si="64"/>
        <v>4303.72</v>
      </c>
      <c r="J494" s="46">
        <f t="shared" si="65"/>
        <v>46.358731515990812</v>
      </c>
      <c r="K494" s="58">
        <f t="shared" si="66"/>
        <v>46.358731515990812</v>
      </c>
    </row>
    <row r="495" spans="1:11">
      <c r="A495" s="9">
        <v>1512</v>
      </c>
      <c r="B495" s="23" t="s">
        <v>349</v>
      </c>
      <c r="C495" s="47">
        <v>99078.89</v>
      </c>
      <c r="D495" s="19">
        <v>13493.88</v>
      </c>
      <c r="E495" s="29">
        <f t="shared" si="63"/>
        <v>13.619329001364466</v>
      </c>
      <c r="F495" s="35">
        <v>10829.25</v>
      </c>
      <c r="G495" s="37">
        <v>38029.03</v>
      </c>
      <c r="H495" s="37">
        <v>7484.5</v>
      </c>
      <c r="I495" s="37">
        <f t="shared" si="64"/>
        <v>56342.78</v>
      </c>
      <c r="J495" s="46">
        <f t="shared" si="65"/>
        <v>23.949616969556704</v>
      </c>
      <c r="K495" s="58">
        <f t="shared" si="66"/>
        <v>23.949616969556704</v>
      </c>
    </row>
    <row r="496" spans="1:11">
      <c r="A496" s="9">
        <v>1501</v>
      </c>
      <c r="B496" s="23" t="s">
        <v>440</v>
      </c>
      <c r="C496" s="47">
        <v>2341.4899999999998</v>
      </c>
      <c r="D496" s="19">
        <v>1351.69</v>
      </c>
      <c r="E496" s="29">
        <f t="shared" si="63"/>
        <v>57.727771632592926</v>
      </c>
      <c r="F496" s="35">
        <v>420.85</v>
      </c>
      <c r="G496" s="37">
        <v>870.66</v>
      </c>
      <c r="H496" s="37">
        <v>1636.3</v>
      </c>
      <c r="I496" s="37">
        <f t="shared" si="64"/>
        <v>2927.81</v>
      </c>
      <c r="J496" s="46">
        <f t="shared" si="65"/>
        <v>46.1672717833466</v>
      </c>
      <c r="K496" s="58">
        <f t="shared" si="66"/>
        <v>46.1672717833466</v>
      </c>
    </row>
    <row r="497" spans="1:11">
      <c r="A497" s="9">
        <v>1502</v>
      </c>
      <c r="B497" s="23" t="s">
        <v>441</v>
      </c>
      <c r="C497" s="47">
        <v>20929.96</v>
      </c>
      <c r="D497" s="19">
        <v>4095.05</v>
      </c>
      <c r="E497" s="29">
        <f t="shared" si="63"/>
        <v>19.565493675095418</v>
      </c>
      <c r="F497" s="35">
        <v>2165.09</v>
      </c>
      <c r="G497" s="37">
        <v>6096.23</v>
      </c>
      <c r="H497" s="37">
        <v>3702.1</v>
      </c>
      <c r="I497" s="37">
        <f t="shared" si="64"/>
        <v>11963.42</v>
      </c>
      <c r="J497" s="46">
        <f t="shared" si="65"/>
        <v>34.229760386244067</v>
      </c>
      <c r="K497" s="58">
        <f t="shared" si="66"/>
        <v>34.229760386244067</v>
      </c>
    </row>
    <row r="498" spans="1:11">
      <c r="A498" s="9">
        <v>1503</v>
      </c>
      <c r="B498" s="23" t="s">
        <v>442</v>
      </c>
      <c r="C498" s="47">
        <v>14141.85</v>
      </c>
      <c r="D498" s="19">
        <v>4385.0600000000004</v>
      </c>
      <c r="E498" s="29">
        <f t="shared" si="63"/>
        <v>31.007682870345821</v>
      </c>
      <c r="F498" s="35">
        <v>1411.26</v>
      </c>
      <c r="G498" s="37">
        <v>6119.81</v>
      </c>
      <c r="H498" s="37">
        <v>1187</v>
      </c>
      <c r="I498" s="37">
        <f t="shared" si="64"/>
        <v>8718.07</v>
      </c>
      <c r="J498" s="46">
        <f t="shared" si="65"/>
        <v>50.298517905912668</v>
      </c>
      <c r="K498" s="58">
        <f t="shared" si="66"/>
        <v>0</v>
      </c>
    </row>
    <row r="499" spans="1:11">
      <c r="A499" s="9">
        <v>1504</v>
      </c>
      <c r="B499" s="23" t="s">
        <v>443</v>
      </c>
      <c r="C499" s="47">
        <v>16911.87</v>
      </c>
      <c r="D499" s="19">
        <v>3123.14</v>
      </c>
      <c r="E499" s="29">
        <f t="shared" si="63"/>
        <v>18.467147630628666</v>
      </c>
      <c r="F499" s="35">
        <v>750.85</v>
      </c>
      <c r="G499" s="37">
        <v>2423.34</v>
      </c>
      <c r="H499" s="37">
        <v>2775.2</v>
      </c>
      <c r="I499" s="37">
        <f t="shared" si="64"/>
        <v>5949.3899999999994</v>
      </c>
      <c r="J499" s="46">
        <f t="shared" si="65"/>
        <v>52.495129752798185</v>
      </c>
      <c r="K499" s="58">
        <f t="shared" si="66"/>
        <v>0</v>
      </c>
    </row>
    <row r="500" spans="1:11">
      <c r="A500" s="9">
        <v>1505</v>
      </c>
      <c r="B500" s="23" t="s">
        <v>444</v>
      </c>
      <c r="C500" s="47">
        <v>8112.1</v>
      </c>
      <c r="D500" s="19">
        <v>1791.21</v>
      </c>
      <c r="E500" s="29">
        <f t="shared" si="63"/>
        <v>22.080718926048743</v>
      </c>
      <c r="F500" s="35">
        <v>555.1</v>
      </c>
      <c r="G500" s="37">
        <v>1411.66</v>
      </c>
      <c r="H500" s="37">
        <v>2670.7</v>
      </c>
      <c r="I500" s="37">
        <f t="shared" si="64"/>
        <v>4637.46</v>
      </c>
      <c r="J500" s="46">
        <f t="shared" si="65"/>
        <v>38.624807545509825</v>
      </c>
      <c r="K500" s="58">
        <f t="shared" si="66"/>
        <v>38.624807545509825</v>
      </c>
    </row>
    <row r="501" spans="1:11">
      <c r="A501" s="9">
        <v>1506</v>
      </c>
      <c r="B501" s="23" t="s">
        <v>445</v>
      </c>
      <c r="C501" s="47">
        <v>24496.91</v>
      </c>
      <c r="D501" s="19">
        <v>3016.97</v>
      </c>
      <c r="E501" s="29">
        <f t="shared" si="63"/>
        <v>12.315716553638806</v>
      </c>
      <c r="F501" s="35">
        <v>1075.24</v>
      </c>
      <c r="G501" s="37">
        <v>2268.15</v>
      </c>
      <c r="H501" s="37">
        <v>4080.5</v>
      </c>
      <c r="I501" s="37">
        <f t="shared" si="64"/>
        <v>7423.89</v>
      </c>
      <c r="J501" s="46">
        <f t="shared" si="65"/>
        <v>40.638667868193082</v>
      </c>
      <c r="K501" s="58">
        <f t="shared" si="66"/>
        <v>40.638667868193082</v>
      </c>
    </row>
    <row r="502" spans="1:11">
      <c r="A502" s="9">
        <v>1507</v>
      </c>
      <c r="B502" s="23" t="s">
        <v>446</v>
      </c>
      <c r="C502" s="47">
        <v>5977.88</v>
      </c>
      <c r="D502" s="19">
        <v>1913.16</v>
      </c>
      <c r="E502" s="29">
        <f t="shared" si="63"/>
        <v>32.00398803589232</v>
      </c>
      <c r="F502" s="35">
        <v>340.54</v>
      </c>
      <c r="G502" s="37">
        <v>789.43</v>
      </c>
      <c r="H502" s="37">
        <v>1971.2</v>
      </c>
      <c r="I502" s="37">
        <f t="shared" si="64"/>
        <v>3101.17</v>
      </c>
      <c r="J502" s="46">
        <f t="shared" si="65"/>
        <v>61.691555122743999</v>
      </c>
      <c r="K502" s="58">
        <f t="shared" si="66"/>
        <v>0</v>
      </c>
    </row>
    <row r="503" spans="1:11">
      <c r="A503" s="9">
        <v>1508</v>
      </c>
      <c r="B503" s="23" t="s">
        <v>447</v>
      </c>
      <c r="C503" s="47">
        <v>9073.41</v>
      </c>
      <c r="D503" s="19">
        <v>1939.76</v>
      </c>
      <c r="E503" s="29">
        <f t="shared" si="63"/>
        <v>21.378511496780153</v>
      </c>
      <c r="F503" s="35">
        <v>215.72</v>
      </c>
      <c r="G503" s="37">
        <v>981.08</v>
      </c>
      <c r="H503" s="37">
        <v>2199.1</v>
      </c>
      <c r="I503" s="37">
        <f t="shared" si="64"/>
        <v>3395.8999999999996</v>
      </c>
      <c r="J503" s="46">
        <f t="shared" si="65"/>
        <v>57.120645484260436</v>
      </c>
      <c r="K503" s="58">
        <f t="shared" si="66"/>
        <v>0</v>
      </c>
    </row>
    <row r="504" spans="1:11">
      <c r="A504" s="9">
        <v>1509</v>
      </c>
      <c r="B504" s="23" t="s">
        <v>448</v>
      </c>
      <c r="C504" s="47">
        <v>8817.51</v>
      </c>
      <c r="D504" s="19">
        <v>2260.13</v>
      </c>
      <c r="E504" s="29">
        <f t="shared" si="63"/>
        <v>25.632293016962837</v>
      </c>
      <c r="F504" s="35">
        <v>1024.0899999999999</v>
      </c>
      <c r="G504" s="37">
        <v>1716.2</v>
      </c>
      <c r="H504" s="37">
        <v>1708.7</v>
      </c>
      <c r="I504" s="37">
        <f t="shared" si="64"/>
        <v>4448.99</v>
      </c>
      <c r="J504" s="46">
        <f t="shared" si="65"/>
        <v>50.8009683096613</v>
      </c>
      <c r="K504" s="58">
        <f t="shared" si="66"/>
        <v>0</v>
      </c>
    </row>
    <row r="505" spans="1:11">
      <c r="A505" s="9">
        <v>1510</v>
      </c>
      <c r="B505" s="23" t="s">
        <v>449</v>
      </c>
      <c r="C505" s="47">
        <v>5602.7</v>
      </c>
      <c r="D505" s="19">
        <v>1680.08</v>
      </c>
      <c r="E505" s="29">
        <f t="shared" si="63"/>
        <v>29.986970567761972</v>
      </c>
      <c r="F505" s="35">
        <v>246.9</v>
      </c>
      <c r="G505" s="37">
        <v>639.80999999999995</v>
      </c>
      <c r="H505" s="37">
        <v>2006</v>
      </c>
      <c r="I505" s="37">
        <f t="shared" si="64"/>
        <v>2892.71</v>
      </c>
      <c r="J505" s="46">
        <f t="shared" si="65"/>
        <v>58.07979368827155</v>
      </c>
      <c r="K505" s="58">
        <f t="shared" si="66"/>
        <v>0</v>
      </c>
    </row>
    <row r="506" spans="1:11">
      <c r="A506" s="9">
        <v>1511</v>
      </c>
      <c r="B506" s="23" t="s">
        <v>450</v>
      </c>
      <c r="C506" s="47">
        <v>6640.06</v>
      </c>
      <c r="D506" s="19">
        <v>1664.48</v>
      </c>
      <c r="E506" s="29">
        <f t="shared" si="63"/>
        <v>25.067243368282817</v>
      </c>
      <c r="F506" s="35">
        <v>283.23</v>
      </c>
      <c r="G506" s="37">
        <v>799.74</v>
      </c>
      <c r="H506" s="37">
        <v>2065.4</v>
      </c>
      <c r="I506" s="37">
        <f t="shared" si="64"/>
        <v>3148.37</v>
      </c>
      <c r="J506" s="46">
        <f t="shared" si="65"/>
        <v>52.867992008563157</v>
      </c>
      <c r="K506" s="58">
        <f t="shared" si="66"/>
        <v>0</v>
      </c>
    </row>
    <row r="507" spans="1:11">
      <c r="A507" s="9">
        <v>1513</v>
      </c>
      <c r="B507" s="23" t="s">
        <v>244</v>
      </c>
      <c r="C507" s="47">
        <v>7599.13</v>
      </c>
      <c r="D507" s="19">
        <v>2112.86</v>
      </c>
      <c r="E507" s="29">
        <f t="shared" si="63"/>
        <v>27.803972296828718</v>
      </c>
      <c r="F507" s="35">
        <v>471.89</v>
      </c>
      <c r="G507" s="37">
        <v>939.03</v>
      </c>
      <c r="H507" s="37">
        <v>2753.9</v>
      </c>
      <c r="I507" s="37">
        <f t="shared" si="64"/>
        <v>4164.82</v>
      </c>
      <c r="J507" s="46">
        <f t="shared" si="65"/>
        <v>50.731124034171948</v>
      </c>
      <c r="K507" s="58">
        <f t="shared" si="66"/>
        <v>0</v>
      </c>
    </row>
    <row r="508" spans="1:11">
      <c r="A508" s="9">
        <v>1514</v>
      </c>
      <c r="B508" s="23" t="s">
        <v>287</v>
      </c>
      <c r="C508" s="47">
        <v>1895.36</v>
      </c>
      <c r="D508" s="19">
        <v>1429.67</v>
      </c>
      <c r="E508" s="29">
        <f t="shared" si="63"/>
        <v>75.429997467499589</v>
      </c>
      <c r="F508" s="35">
        <v>262.58</v>
      </c>
      <c r="G508" s="37">
        <v>776.66</v>
      </c>
      <c r="H508" s="37">
        <v>1064.8</v>
      </c>
      <c r="I508" s="37">
        <f t="shared" si="64"/>
        <v>2104.04</v>
      </c>
      <c r="J508" s="46">
        <f t="shared" si="65"/>
        <v>67.948803254690986</v>
      </c>
      <c r="K508" s="58">
        <f t="shared" si="66"/>
        <v>0</v>
      </c>
    </row>
    <row r="509" spans="1:11">
      <c r="A509" s="9">
        <v>1515</v>
      </c>
      <c r="B509" s="23" t="s">
        <v>451</v>
      </c>
      <c r="C509" s="47">
        <v>5902.08</v>
      </c>
      <c r="D509" s="19">
        <v>1978.96</v>
      </c>
      <c r="E509" s="29">
        <f t="shared" si="63"/>
        <v>33.529874213836479</v>
      </c>
      <c r="F509" s="35">
        <v>247.31</v>
      </c>
      <c r="G509" s="37">
        <v>739.42</v>
      </c>
      <c r="H509" s="37">
        <v>2131.9</v>
      </c>
      <c r="I509" s="37">
        <f t="shared" si="64"/>
        <v>3118.63</v>
      </c>
      <c r="J509" s="46">
        <f t="shared" si="65"/>
        <v>63.456068850745361</v>
      </c>
      <c r="K509" s="58">
        <f t="shared" si="66"/>
        <v>0</v>
      </c>
    </row>
    <row r="510" spans="1:11">
      <c r="A510" s="9">
        <v>1516</v>
      </c>
      <c r="B510" s="23" t="s">
        <v>452</v>
      </c>
      <c r="C510" s="47">
        <v>27038.959999999999</v>
      </c>
      <c r="D510" s="19">
        <v>3683.83</v>
      </c>
      <c r="E510" s="29">
        <f t="shared" si="63"/>
        <v>13.624155662791765</v>
      </c>
      <c r="F510" s="35">
        <v>1408.44</v>
      </c>
      <c r="G510" s="37">
        <v>4366.34</v>
      </c>
      <c r="H510" s="37">
        <v>4001.2</v>
      </c>
      <c r="I510" s="37">
        <f t="shared" si="64"/>
        <v>9775.98</v>
      </c>
      <c r="J510" s="46">
        <f t="shared" si="65"/>
        <v>37.68246252549617</v>
      </c>
      <c r="K510" s="58">
        <f t="shared" si="66"/>
        <v>37.68246252549617</v>
      </c>
    </row>
    <row r="511" spans="1:11">
      <c r="A511" s="9">
        <v>1517</v>
      </c>
      <c r="B511" s="23" t="s">
        <v>453</v>
      </c>
      <c r="C511" s="47">
        <v>4243.6000000000004</v>
      </c>
      <c r="D511" s="19">
        <v>1584.21</v>
      </c>
      <c r="E511" s="29">
        <f t="shared" si="63"/>
        <v>37.331746630219619</v>
      </c>
      <c r="F511" s="35">
        <v>400.57</v>
      </c>
      <c r="G511" s="37">
        <v>550.58000000000004</v>
      </c>
      <c r="H511" s="37">
        <v>2324.3000000000002</v>
      </c>
      <c r="I511" s="37">
        <f t="shared" si="64"/>
        <v>3275.4500000000003</v>
      </c>
      <c r="J511" s="46">
        <f t="shared" si="65"/>
        <v>48.366178693004017</v>
      </c>
      <c r="K511" s="58">
        <f t="shared" si="66"/>
        <v>48.366178693004017</v>
      </c>
    </row>
    <row r="512" spans="1:11">
      <c r="A512" s="9">
        <v>1519</v>
      </c>
      <c r="B512" s="23" t="s">
        <v>292</v>
      </c>
      <c r="C512" s="47">
        <v>4934.22</v>
      </c>
      <c r="D512" s="19">
        <v>1770.59</v>
      </c>
      <c r="E512" s="29">
        <f t="shared" si="63"/>
        <v>35.883888436267533</v>
      </c>
      <c r="F512" s="35">
        <v>345.51</v>
      </c>
      <c r="G512" s="37">
        <v>506.37</v>
      </c>
      <c r="H512" s="37">
        <v>2201.3000000000002</v>
      </c>
      <c r="I512" s="37">
        <f t="shared" si="64"/>
        <v>3053.1800000000003</v>
      </c>
      <c r="J512" s="46">
        <f t="shared" si="65"/>
        <v>57.991667703836647</v>
      </c>
      <c r="K512" s="58">
        <f t="shared" si="66"/>
        <v>0</v>
      </c>
    </row>
    <row r="513" spans="1:11">
      <c r="A513" s="9">
        <v>1520</v>
      </c>
      <c r="B513" s="23" t="s">
        <v>332</v>
      </c>
      <c r="C513" s="47">
        <v>6757.36</v>
      </c>
      <c r="D513" s="19">
        <v>1730.88</v>
      </c>
      <c r="E513" s="29">
        <f t="shared" si="63"/>
        <v>25.614737116270263</v>
      </c>
      <c r="F513" s="35">
        <v>350.42</v>
      </c>
      <c r="G513" s="37">
        <v>629.79999999999995</v>
      </c>
      <c r="H513" s="37">
        <v>2222.1</v>
      </c>
      <c r="I513" s="37">
        <f t="shared" si="64"/>
        <v>3202.3199999999997</v>
      </c>
      <c r="J513" s="46">
        <f t="shared" si="65"/>
        <v>54.050813160458674</v>
      </c>
      <c r="K513" s="58">
        <f t="shared" si="66"/>
        <v>0</v>
      </c>
    </row>
    <row r="514" spans="1:11">
      <c r="A514" s="9">
        <v>1518</v>
      </c>
      <c r="B514" s="23" t="s">
        <v>454</v>
      </c>
      <c r="C514" s="47">
        <v>4413.97</v>
      </c>
      <c r="D514" s="19">
        <v>1689.06</v>
      </c>
      <c r="E514" s="29">
        <f t="shared" si="63"/>
        <v>38.266231986171171</v>
      </c>
      <c r="F514" s="35">
        <v>173.62</v>
      </c>
      <c r="G514" s="37">
        <v>360.3</v>
      </c>
      <c r="H514" s="37">
        <v>1932.4</v>
      </c>
      <c r="I514" s="37">
        <f t="shared" si="64"/>
        <v>2466.3200000000002</v>
      </c>
      <c r="J514" s="46">
        <f t="shared" si="65"/>
        <v>68.485030328586717</v>
      </c>
      <c r="K514" s="58">
        <f t="shared" si="66"/>
        <v>0</v>
      </c>
    </row>
    <row r="515" spans="1:11">
      <c r="A515" s="9">
        <v>1521</v>
      </c>
      <c r="B515" s="23" t="s">
        <v>455</v>
      </c>
      <c r="C515" s="47">
        <v>14383.51</v>
      </c>
      <c r="D515" s="19">
        <v>2495.1799999999998</v>
      </c>
      <c r="E515" s="29">
        <f t="shared" si="63"/>
        <v>17.347504190562663</v>
      </c>
      <c r="F515" s="35">
        <v>630.16</v>
      </c>
      <c r="G515" s="37">
        <v>1193.02</v>
      </c>
      <c r="H515" s="37">
        <v>2482.6</v>
      </c>
      <c r="I515" s="37">
        <f t="shared" si="64"/>
        <v>4305.78</v>
      </c>
      <c r="J515" s="46">
        <f t="shared" si="65"/>
        <v>57.949546888136418</v>
      </c>
      <c r="K515" s="58">
        <f t="shared" si="66"/>
        <v>0</v>
      </c>
    </row>
    <row r="516" spans="1:11">
      <c r="A516" s="7"/>
      <c r="B516" s="23"/>
      <c r="C516" s="47"/>
      <c r="D516" s="19"/>
      <c r="E516" s="29"/>
      <c r="F516" s="35"/>
      <c r="G516" s="37"/>
      <c r="H516" s="37"/>
      <c r="I516" s="37"/>
      <c r="J516" s="46"/>
      <c r="K516" s="58"/>
    </row>
    <row r="517" spans="1:11" s="5" customFormat="1">
      <c r="A517" s="8"/>
      <c r="B517" s="62" t="s">
        <v>456</v>
      </c>
      <c r="C517" s="48"/>
      <c r="D517" s="20"/>
      <c r="E517" s="31"/>
      <c r="F517" s="36"/>
      <c r="G517" s="38"/>
      <c r="H517" s="38"/>
      <c r="I517" s="39"/>
      <c r="J517" s="46"/>
      <c r="K517" s="59"/>
    </row>
    <row r="518" spans="1:11">
      <c r="A518" s="9">
        <v>1523</v>
      </c>
      <c r="B518" s="23" t="s">
        <v>457</v>
      </c>
      <c r="C518" s="47">
        <v>28850.06</v>
      </c>
      <c r="D518" s="19">
        <v>3651.83</v>
      </c>
      <c r="E518" s="29">
        <f t="shared" ref="E518:E542" si="67">D518/C518*100</f>
        <v>12.657963276332874</v>
      </c>
      <c r="F518" s="35">
        <v>1434.53</v>
      </c>
      <c r="G518" s="37">
        <v>7985.86</v>
      </c>
      <c r="H518" s="37">
        <v>3227.8</v>
      </c>
      <c r="I518" s="37">
        <f t="shared" ref="I518:I542" si="68">F518+G518+H518</f>
        <v>12648.189999999999</v>
      </c>
      <c r="J518" s="46">
        <f t="shared" ref="J518:J542" si="69">D518/I518*100</f>
        <v>28.872352486798508</v>
      </c>
      <c r="K518" s="58">
        <f t="shared" si="66"/>
        <v>28.872352486798508</v>
      </c>
    </row>
    <row r="519" spans="1:11">
      <c r="A519" s="9">
        <v>1524</v>
      </c>
      <c r="B519" s="23" t="s">
        <v>458</v>
      </c>
      <c r="C519" s="47">
        <v>11377.42</v>
      </c>
      <c r="D519" s="19">
        <v>2186.52</v>
      </c>
      <c r="E519" s="29">
        <f t="shared" si="67"/>
        <v>19.218065255567605</v>
      </c>
      <c r="F519" s="35">
        <v>697.88</v>
      </c>
      <c r="G519" s="37">
        <v>1112.2</v>
      </c>
      <c r="H519" s="37">
        <v>2404.1999999999998</v>
      </c>
      <c r="I519" s="37">
        <f t="shared" si="68"/>
        <v>4214.28</v>
      </c>
      <c r="J519" s="46">
        <f t="shared" si="69"/>
        <v>51.883595774367151</v>
      </c>
      <c r="K519" s="58">
        <f t="shared" si="66"/>
        <v>0</v>
      </c>
    </row>
    <row r="520" spans="1:11">
      <c r="A520" s="9">
        <v>1525</v>
      </c>
      <c r="B520" s="23" t="s">
        <v>459</v>
      </c>
      <c r="C520" s="47">
        <v>12044.91</v>
      </c>
      <c r="D520" s="19">
        <v>2017.9</v>
      </c>
      <c r="E520" s="29">
        <f t="shared" si="67"/>
        <v>16.753134726618963</v>
      </c>
      <c r="F520" s="35">
        <v>683.55</v>
      </c>
      <c r="G520" s="37">
        <v>1252.5</v>
      </c>
      <c r="H520" s="37">
        <v>2970.6</v>
      </c>
      <c r="I520" s="37">
        <f t="shared" si="68"/>
        <v>4906.6499999999996</v>
      </c>
      <c r="J520" s="46">
        <f t="shared" si="69"/>
        <v>41.125819041504904</v>
      </c>
      <c r="K520" s="58">
        <f t="shared" si="66"/>
        <v>41.125819041504904</v>
      </c>
    </row>
    <row r="521" spans="1:11">
      <c r="A521" s="9">
        <v>1526</v>
      </c>
      <c r="B521" s="23" t="s">
        <v>460</v>
      </c>
      <c r="C521" s="47">
        <v>67069.95</v>
      </c>
      <c r="D521" s="19">
        <v>8295.9</v>
      </c>
      <c r="E521" s="29">
        <f t="shared" si="67"/>
        <v>12.369026665444062</v>
      </c>
      <c r="F521" s="35">
        <v>3322.87</v>
      </c>
      <c r="G521" s="37">
        <v>12248.68</v>
      </c>
      <c r="H521" s="37">
        <v>6458.1</v>
      </c>
      <c r="I521" s="37">
        <f t="shared" si="68"/>
        <v>22029.65</v>
      </c>
      <c r="J521" s="46">
        <f t="shared" si="69"/>
        <v>37.657883806597013</v>
      </c>
      <c r="K521" s="58">
        <f t="shared" si="66"/>
        <v>37.657883806597013</v>
      </c>
    </row>
    <row r="522" spans="1:11">
      <c r="A522" s="9">
        <v>1527</v>
      </c>
      <c r="B522" s="23" t="s">
        <v>461</v>
      </c>
      <c r="C522" s="47">
        <v>20180.740000000002</v>
      </c>
      <c r="D522" s="19">
        <v>3359.36</v>
      </c>
      <c r="E522" s="29">
        <f t="shared" si="67"/>
        <v>16.646366783378607</v>
      </c>
      <c r="F522" s="35">
        <v>2896.61</v>
      </c>
      <c r="G522" s="37">
        <v>2581.58</v>
      </c>
      <c r="H522" s="37">
        <v>2534.3000000000002</v>
      </c>
      <c r="I522" s="37">
        <f t="shared" si="68"/>
        <v>8012.4900000000007</v>
      </c>
      <c r="J522" s="46">
        <f t="shared" si="69"/>
        <v>41.926542186012092</v>
      </c>
      <c r="K522" s="58">
        <f t="shared" si="66"/>
        <v>41.926542186012092</v>
      </c>
    </row>
    <row r="523" spans="1:11">
      <c r="A523" s="9">
        <v>1528</v>
      </c>
      <c r="B523" s="23" t="s">
        <v>462</v>
      </c>
      <c r="C523" s="47">
        <v>22413.77</v>
      </c>
      <c r="D523" s="19">
        <v>2648.09</v>
      </c>
      <c r="E523" s="29">
        <f t="shared" si="67"/>
        <v>11.814567562708103</v>
      </c>
      <c r="F523" s="35">
        <v>2870.43</v>
      </c>
      <c r="G523" s="37">
        <v>1680.41</v>
      </c>
      <c r="H523" s="37">
        <v>2622.7</v>
      </c>
      <c r="I523" s="37">
        <f t="shared" si="68"/>
        <v>7173.54</v>
      </c>
      <c r="J523" s="46">
        <f t="shared" si="69"/>
        <v>36.914689260811265</v>
      </c>
      <c r="K523" s="58">
        <f t="shared" si="66"/>
        <v>36.914689260811265</v>
      </c>
    </row>
    <row r="524" spans="1:11">
      <c r="A524" s="9">
        <v>1529</v>
      </c>
      <c r="B524" s="23" t="s">
        <v>463</v>
      </c>
      <c r="C524" s="47">
        <v>7906.66</v>
      </c>
      <c r="D524" s="19">
        <v>1971.36</v>
      </c>
      <c r="E524" s="29">
        <f t="shared" si="67"/>
        <v>24.932904665180999</v>
      </c>
      <c r="F524" s="35">
        <v>215.29</v>
      </c>
      <c r="G524" s="37">
        <v>681.27</v>
      </c>
      <c r="H524" s="37">
        <v>1953.4</v>
      </c>
      <c r="I524" s="37">
        <f t="shared" si="68"/>
        <v>2849.96</v>
      </c>
      <c r="J524" s="46">
        <f t="shared" si="69"/>
        <v>69.171497143819565</v>
      </c>
      <c r="K524" s="58">
        <f t="shared" si="66"/>
        <v>0</v>
      </c>
    </row>
    <row r="525" spans="1:11">
      <c r="A525" s="9">
        <v>1530</v>
      </c>
      <c r="B525" s="23" t="s">
        <v>350</v>
      </c>
      <c r="C525" s="47">
        <v>20764.61</v>
      </c>
      <c r="D525" s="19">
        <v>3016.3</v>
      </c>
      <c r="E525" s="29">
        <f t="shared" si="67"/>
        <v>14.526157727017267</v>
      </c>
      <c r="F525" s="35">
        <v>1117.9000000000001</v>
      </c>
      <c r="G525" s="37">
        <v>3383.26</v>
      </c>
      <c r="H525" s="37">
        <v>2914.5</v>
      </c>
      <c r="I525" s="37">
        <f t="shared" si="68"/>
        <v>7415.66</v>
      </c>
      <c r="J525" s="46">
        <f t="shared" si="69"/>
        <v>40.674734278540278</v>
      </c>
      <c r="K525" s="58">
        <f t="shared" si="66"/>
        <v>40.674734278540278</v>
      </c>
    </row>
    <row r="526" spans="1:11">
      <c r="A526" s="9">
        <v>1531</v>
      </c>
      <c r="B526" s="23" t="s">
        <v>464</v>
      </c>
      <c r="C526" s="47">
        <v>5175.8100000000004</v>
      </c>
      <c r="D526" s="19">
        <v>1812.77</v>
      </c>
      <c r="E526" s="29">
        <f t="shared" si="67"/>
        <v>35.023889980505466</v>
      </c>
      <c r="F526" s="35">
        <v>174.94</v>
      </c>
      <c r="G526" s="37">
        <v>583.20000000000005</v>
      </c>
      <c r="H526" s="37">
        <v>2129.1</v>
      </c>
      <c r="I526" s="37">
        <f t="shared" si="68"/>
        <v>2887.24</v>
      </c>
      <c r="J526" s="46">
        <f t="shared" si="69"/>
        <v>62.785566838918839</v>
      </c>
      <c r="K526" s="58">
        <f t="shared" si="66"/>
        <v>0</v>
      </c>
    </row>
    <row r="527" spans="1:11">
      <c r="A527" s="9">
        <v>1536</v>
      </c>
      <c r="B527" s="23" t="s">
        <v>456</v>
      </c>
      <c r="C527" s="47">
        <v>92819.27</v>
      </c>
      <c r="D527" s="19">
        <v>8548.93</v>
      </c>
      <c r="E527" s="29">
        <f t="shared" si="67"/>
        <v>9.2102965257106639</v>
      </c>
      <c r="F527" s="35">
        <v>9358.07</v>
      </c>
      <c r="G527" s="37">
        <v>37692.1</v>
      </c>
      <c r="H527" s="37">
        <v>8131.1</v>
      </c>
      <c r="I527" s="37">
        <f t="shared" si="68"/>
        <v>55181.27</v>
      </c>
      <c r="J527" s="46">
        <f t="shared" si="69"/>
        <v>15.492448796484751</v>
      </c>
      <c r="K527" s="58">
        <f t="shared" si="66"/>
        <v>15.492448796484751</v>
      </c>
    </row>
    <row r="528" spans="1:11">
      <c r="A528" s="9">
        <v>1532</v>
      </c>
      <c r="B528" s="23" t="s">
        <v>465</v>
      </c>
      <c r="C528" s="47">
        <v>12480.46</v>
      </c>
      <c r="D528" s="19">
        <v>1799.61</v>
      </c>
      <c r="E528" s="29">
        <f t="shared" si="67"/>
        <v>14.419420438028727</v>
      </c>
      <c r="F528" s="35">
        <v>558</v>
      </c>
      <c r="G528" s="37">
        <v>1670.34</v>
      </c>
      <c r="H528" s="37">
        <v>2702.3</v>
      </c>
      <c r="I528" s="37">
        <f t="shared" si="68"/>
        <v>4930.6400000000003</v>
      </c>
      <c r="J528" s="46">
        <f t="shared" si="69"/>
        <v>36.49850729317086</v>
      </c>
      <c r="K528" s="58">
        <f t="shared" si="66"/>
        <v>36.49850729317086</v>
      </c>
    </row>
    <row r="529" spans="1:11">
      <c r="A529" s="9">
        <v>1533</v>
      </c>
      <c r="B529" s="23" t="s">
        <v>466</v>
      </c>
      <c r="C529" s="47">
        <v>26220.45</v>
      </c>
      <c r="D529" s="19">
        <v>3379.12</v>
      </c>
      <c r="E529" s="29">
        <f t="shared" si="67"/>
        <v>12.887345564244701</v>
      </c>
      <c r="F529" s="35">
        <v>1305.76</v>
      </c>
      <c r="G529" s="37">
        <v>5131.93</v>
      </c>
      <c r="H529" s="37">
        <v>3635.8</v>
      </c>
      <c r="I529" s="37">
        <f t="shared" si="68"/>
        <v>10073.490000000002</v>
      </c>
      <c r="J529" s="46">
        <f t="shared" si="69"/>
        <v>33.54468014560991</v>
      </c>
      <c r="K529" s="58">
        <f t="shared" si="66"/>
        <v>33.54468014560991</v>
      </c>
    </row>
    <row r="530" spans="1:11">
      <c r="A530" s="9">
        <v>1534</v>
      </c>
      <c r="B530" s="23" t="s">
        <v>467</v>
      </c>
      <c r="C530" s="47">
        <v>17303.86</v>
      </c>
      <c r="D530" s="19">
        <v>2116.34</v>
      </c>
      <c r="E530" s="29">
        <f t="shared" si="67"/>
        <v>12.230450315709906</v>
      </c>
      <c r="F530" s="35">
        <v>448.65</v>
      </c>
      <c r="G530" s="37">
        <v>1654.16</v>
      </c>
      <c r="H530" s="37">
        <v>2861.2</v>
      </c>
      <c r="I530" s="37">
        <f t="shared" si="68"/>
        <v>4964.01</v>
      </c>
      <c r="J530" s="46">
        <f t="shared" si="69"/>
        <v>42.63367720854712</v>
      </c>
      <c r="K530" s="58">
        <f t="shared" si="66"/>
        <v>42.63367720854712</v>
      </c>
    </row>
    <row r="531" spans="1:11">
      <c r="A531" s="9">
        <v>1535</v>
      </c>
      <c r="B531" s="23" t="s">
        <v>468</v>
      </c>
      <c r="C531" s="47">
        <v>10741.67</v>
      </c>
      <c r="D531" s="19">
        <v>2043.85</v>
      </c>
      <c r="E531" s="29">
        <f t="shared" si="67"/>
        <v>19.027302086174679</v>
      </c>
      <c r="F531" s="35">
        <v>854.28</v>
      </c>
      <c r="G531" s="37">
        <v>2546.9699999999998</v>
      </c>
      <c r="H531" s="37">
        <v>2013.7</v>
      </c>
      <c r="I531" s="37">
        <f t="shared" si="68"/>
        <v>5414.95</v>
      </c>
      <c r="J531" s="46">
        <f t="shared" si="69"/>
        <v>37.744577512257734</v>
      </c>
      <c r="K531" s="58">
        <f t="shared" si="66"/>
        <v>37.744577512257734</v>
      </c>
    </row>
    <row r="532" spans="1:11">
      <c r="A532" s="9">
        <v>1537</v>
      </c>
      <c r="B532" s="23" t="s">
        <v>469</v>
      </c>
      <c r="C532" s="47">
        <v>3086.66</v>
      </c>
      <c r="D532" s="19">
        <v>1229.1500000000001</v>
      </c>
      <c r="E532" s="29">
        <f t="shared" si="67"/>
        <v>39.821360305313839</v>
      </c>
      <c r="F532" s="35">
        <v>374.46</v>
      </c>
      <c r="G532" s="37">
        <v>343.03</v>
      </c>
      <c r="H532" s="37">
        <v>1950.9</v>
      </c>
      <c r="I532" s="37">
        <f t="shared" si="68"/>
        <v>2668.3900000000003</v>
      </c>
      <c r="J532" s="46">
        <f t="shared" si="69"/>
        <v>46.063356555825798</v>
      </c>
      <c r="K532" s="58">
        <f t="shared" si="66"/>
        <v>46.063356555825798</v>
      </c>
    </row>
    <row r="533" spans="1:11">
      <c r="A533" s="9">
        <v>1538</v>
      </c>
      <c r="B533" s="23" t="s">
        <v>470</v>
      </c>
      <c r="C533" s="47">
        <v>28669.11</v>
      </c>
      <c r="D533" s="19">
        <v>3940.94</v>
      </c>
      <c r="E533" s="29">
        <f t="shared" si="67"/>
        <v>13.746293484520447</v>
      </c>
      <c r="F533" s="35">
        <v>1052.31</v>
      </c>
      <c r="G533" s="37">
        <v>6075.32</v>
      </c>
      <c r="H533" s="37">
        <v>4164.7</v>
      </c>
      <c r="I533" s="37">
        <f t="shared" si="68"/>
        <v>11292.329999999998</v>
      </c>
      <c r="J533" s="46">
        <f t="shared" si="69"/>
        <v>34.899263482381407</v>
      </c>
      <c r="K533" s="58">
        <f t="shared" ref="K533:K587" si="70">IF(J533&gt;50,0,J533)</f>
        <v>34.899263482381407</v>
      </c>
    </row>
    <row r="534" spans="1:11">
      <c r="A534" s="9">
        <v>1539</v>
      </c>
      <c r="B534" s="23" t="s">
        <v>471</v>
      </c>
      <c r="C534" s="47">
        <v>33711.26</v>
      </c>
      <c r="D534" s="19">
        <v>4151.63</v>
      </c>
      <c r="E534" s="29">
        <f t="shared" si="67"/>
        <v>12.3152620222442</v>
      </c>
      <c r="F534" s="35">
        <v>1670.08</v>
      </c>
      <c r="G534" s="37">
        <v>7333.41</v>
      </c>
      <c r="H534" s="37">
        <v>4897.8999999999996</v>
      </c>
      <c r="I534" s="37">
        <f t="shared" si="68"/>
        <v>13901.39</v>
      </c>
      <c r="J534" s="46">
        <f t="shared" si="69"/>
        <v>29.864855241094595</v>
      </c>
      <c r="K534" s="58">
        <f t="shared" si="70"/>
        <v>29.864855241094595</v>
      </c>
    </row>
    <row r="535" spans="1:11">
      <c r="A535" s="9">
        <v>1540</v>
      </c>
      <c r="B535" s="23" t="s">
        <v>472</v>
      </c>
      <c r="C535" s="47">
        <v>24867.59</v>
      </c>
      <c r="D535" s="19">
        <v>4082.58</v>
      </c>
      <c r="E535" s="29">
        <f t="shared" si="67"/>
        <v>16.417272441760542</v>
      </c>
      <c r="F535" s="35">
        <v>820.62</v>
      </c>
      <c r="G535" s="37">
        <v>3549.43</v>
      </c>
      <c r="H535" s="37">
        <v>4423</v>
      </c>
      <c r="I535" s="37">
        <f t="shared" si="68"/>
        <v>8793.0499999999993</v>
      </c>
      <c r="J535" s="46">
        <f t="shared" si="69"/>
        <v>46.429623395750056</v>
      </c>
      <c r="K535" s="58">
        <f t="shared" si="70"/>
        <v>46.429623395750056</v>
      </c>
    </row>
    <row r="536" spans="1:11">
      <c r="A536" s="9">
        <v>1541</v>
      </c>
      <c r="B536" s="23" t="s">
        <v>473</v>
      </c>
      <c r="C536" s="47">
        <v>5954.73</v>
      </c>
      <c r="D536" s="19">
        <v>4263.1400000000003</v>
      </c>
      <c r="E536" s="29">
        <f t="shared" si="67"/>
        <v>71.592498736298722</v>
      </c>
      <c r="F536" s="35">
        <v>1390.53</v>
      </c>
      <c r="G536" s="37">
        <v>5458.52</v>
      </c>
      <c r="H536" s="37">
        <v>1136.4000000000001</v>
      </c>
      <c r="I536" s="37">
        <f t="shared" si="68"/>
        <v>7985.4500000000007</v>
      </c>
      <c r="J536" s="46">
        <f t="shared" si="69"/>
        <v>53.386346417546918</v>
      </c>
      <c r="K536" s="58">
        <f t="shared" si="70"/>
        <v>0</v>
      </c>
    </row>
    <row r="537" spans="1:11">
      <c r="A537" s="9">
        <v>1542</v>
      </c>
      <c r="B537" s="23" t="s">
        <v>474</v>
      </c>
      <c r="C537" s="47">
        <v>17581.91</v>
      </c>
      <c r="D537" s="19">
        <v>2598.23</v>
      </c>
      <c r="E537" s="29">
        <f t="shared" si="67"/>
        <v>14.777859743338464</v>
      </c>
      <c r="F537" s="35">
        <v>1439.89</v>
      </c>
      <c r="G537" s="37">
        <v>3794.81</v>
      </c>
      <c r="H537" s="37">
        <v>2577.1</v>
      </c>
      <c r="I537" s="37">
        <f t="shared" si="68"/>
        <v>7811.7999999999993</v>
      </c>
      <c r="J537" s="46">
        <f t="shared" si="69"/>
        <v>33.260324125041606</v>
      </c>
      <c r="K537" s="58">
        <f t="shared" si="70"/>
        <v>33.260324125041606</v>
      </c>
    </row>
    <row r="538" spans="1:11">
      <c r="A538" s="9">
        <v>1543</v>
      </c>
      <c r="B538" s="23" t="s">
        <v>475</v>
      </c>
      <c r="C538" s="47">
        <v>25416.99</v>
      </c>
      <c r="D538" s="19">
        <v>2893.05</v>
      </c>
      <c r="E538" s="29">
        <f t="shared" si="67"/>
        <v>11.382347004897118</v>
      </c>
      <c r="F538" s="35">
        <v>1043.49</v>
      </c>
      <c r="G538" s="37">
        <v>2251.86</v>
      </c>
      <c r="H538" s="37">
        <v>3680.1</v>
      </c>
      <c r="I538" s="37">
        <f t="shared" si="68"/>
        <v>6975.4500000000007</v>
      </c>
      <c r="J538" s="46">
        <f t="shared" si="69"/>
        <v>41.474743564931295</v>
      </c>
      <c r="K538" s="58">
        <f t="shared" si="70"/>
        <v>41.474743564931295</v>
      </c>
    </row>
    <row r="539" spans="1:11">
      <c r="A539" s="9">
        <v>1544</v>
      </c>
      <c r="B539" s="23" t="s">
        <v>476</v>
      </c>
      <c r="C539" s="47">
        <v>20225.68</v>
      </c>
      <c r="D539" s="19">
        <v>2314.65</v>
      </c>
      <c r="E539" s="29">
        <f t="shared" si="67"/>
        <v>11.444114610732495</v>
      </c>
      <c r="F539" s="35">
        <v>455.51</v>
      </c>
      <c r="G539" s="37">
        <v>2273.5100000000002</v>
      </c>
      <c r="H539" s="37">
        <v>2578.6</v>
      </c>
      <c r="I539" s="37">
        <f t="shared" si="68"/>
        <v>5307.6200000000008</v>
      </c>
      <c r="J539" s="46">
        <f t="shared" si="69"/>
        <v>43.609941932542263</v>
      </c>
      <c r="K539" s="58">
        <f t="shared" si="70"/>
        <v>43.609941932542263</v>
      </c>
    </row>
    <row r="540" spans="1:11">
      <c r="A540" s="9">
        <v>1546</v>
      </c>
      <c r="B540" s="23" t="s">
        <v>477</v>
      </c>
      <c r="C540" s="47">
        <v>18658.47</v>
      </c>
      <c r="D540" s="19">
        <v>3014.66</v>
      </c>
      <c r="E540" s="29">
        <f t="shared" si="67"/>
        <v>16.157058965713691</v>
      </c>
      <c r="F540" s="35">
        <v>470.84</v>
      </c>
      <c r="G540" s="37">
        <v>2915.92</v>
      </c>
      <c r="H540" s="37">
        <v>3140.2</v>
      </c>
      <c r="I540" s="37">
        <f t="shared" si="68"/>
        <v>6526.96</v>
      </c>
      <c r="J540" s="46">
        <f t="shared" si="69"/>
        <v>46.187811783740052</v>
      </c>
      <c r="K540" s="58">
        <f t="shared" si="70"/>
        <v>46.187811783740052</v>
      </c>
    </row>
    <row r="541" spans="1:11">
      <c r="A541" s="9">
        <v>1545</v>
      </c>
      <c r="B541" s="23" t="s">
        <v>478</v>
      </c>
      <c r="C541" s="47">
        <v>8357.98</v>
      </c>
      <c r="D541" s="19">
        <v>1840.17</v>
      </c>
      <c r="E541" s="29">
        <f t="shared" si="67"/>
        <v>22.016922749276741</v>
      </c>
      <c r="F541" s="35">
        <v>669.77</v>
      </c>
      <c r="G541" s="37">
        <v>1121.22</v>
      </c>
      <c r="H541" s="37">
        <v>1807.6</v>
      </c>
      <c r="I541" s="37">
        <f t="shared" si="68"/>
        <v>3598.59</v>
      </c>
      <c r="J541" s="46">
        <f t="shared" si="69"/>
        <v>51.135861545772102</v>
      </c>
      <c r="K541" s="58">
        <f t="shared" si="70"/>
        <v>0</v>
      </c>
    </row>
    <row r="542" spans="1:11">
      <c r="A542" s="9">
        <v>1547</v>
      </c>
      <c r="B542" s="23" t="s">
        <v>479</v>
      </c>
      <c r="C542" s="47">
        <v>17551.189999999999</v>
      </c>
      <c r="D542" s="19">
        <v>2374.65</v>
      </c>
      <c r="E542" s="29">
        <f t="shared" si="67"/>
        <v>13.529851822013208</v>
      </c>
      <c r="F542" s="35">
        <v>1252.7</v>
      </c>
      <c r="G542" s="37">
        <v>1814.09</v>
      </c>
      <c r="H542" s="37">
        <v>2653.3</v>
      </c>
      <c r="I542" s="37">
        <f t="shared" si="68"/>
        <v>5720.09</v>
      </c>
      <c r="J542" s="46">
        <f t="shared" si="69"/>
        <v>41.514206944296333</v>
      </c>
      <c r="K542" s="58">
        <f t="shared" si="70"/>
        <v>41.514206944296333</v>
      </c>
    </row>
    <row r="543" spans="1:11">
      <c r="A543" s="7"/>
      <c r="B543" s="23"/>
      <c r="C543" s="47"/>
      <c r="D543" s="19"/>
      <c r="E543" s="29"/>
      <c r="F543" s="35"/>
      <c r="G543" s="37"/>
      <c r="H543" s="37"/>
      <c r="I543" s="37"/>
      <c r="J543" s="46"/>
      <c r="K543" s="58"/>
    </row>
    <row r="544" spans="1:11" s="5" customFormat="1">
      <c r="A544" s="8"/>
      <c r="B544" s="62" t="s">
        <v>480</v>
      </c>
      <c r="C544" s="48"/>
      <c r="D544" s="20"/>
      <c r="E544" s="31"/>
      <c r="F544" s="36"/>
      <c r="G544" s="38"/>
      <c r="H544" s="38"/>
      <c r="I544" s="39"/>
      <c r="J544" s="46"/>
      <c r="K544" s="59"/>
    </row>
    <row r="545" spans="1:11">
      <c r="A545" s="9">
        <v>1549</v>
      </c>
      <c r="B545" s="23" t="s">
        <v>481</v>
      </c>
      <c r="C545" s="47">
        <v>6007.57</v>
      </c>
      <c r="D545" s="19">
        <v>1474.44</v>
      </c>
      <c r="E545" s="29">
        <f t="shared" ref="E545:E566" si="71">D545/C545*100</f>
        <v>24.543034871004419</v>
      </c>
      <c r="F545" s="35">
        <v>429.41</v>
      </c>
      <c r="G545" s="37">
        <v>207.21</v>
      </c>
      <c r="H545" s="37">
        <v>2124.6</v>
      </c>
      <c r="I545" s="37">
        <f t="shared" ref="I545:I566" si="72">F545+G545+H545</f>
        <v>2761.22</v>
      </c>
      <c r="J545" s="46">
        <f t="shared" ref="J545:J566" si="73">D545/I545*100</f>
        <v>53.398135606724573</v>
      </c>
      <c r="K545" s="58">
        <f t="shared" si="70"/>
        <v>0</v>
      </c>
    </row>
    <row r="546" spans="1:11">
      <c r="A546" s="9">
        <v>1550</v>
      </c>
      <c r="B546" s="23" t="s">
        <v>482</v>
      </c>
      <c r="C546" s="47">
        <v>4495.01</v>
      </c>
      <c r="D546" s="19">
        <v>1476.65</v>
      </c>
      <c r="E546" s="29">
        <f t="shared" si="71"/>
        <v>32.850872411852258</v>
      </c>
      <c r="F546" s="35">
        <v>611.77</v>
      </c>
      <c r="G546" s="37">
        <v>595.72</v>
      </c>
      <c r="H546" s="37">
        <v>1744.5</v>
      </c>
      <c r="I546" s="37">
        <f t="shared" si="72"/>
        <v>2951.99</v>
      </c>
      <c r="J546" s="46">
        <f t="shared" si="73"/>
        <v>50.022188422047506</v>
      </c>
      <c r="K546" s="58">
        <f t="shared" si="70"/>
        <v>0</v>
      </c>
    </row>
    <row r="547" spans="1:11">
      <c r="A547" s="9">
        <v>1551</v>
      </c>
      <c r="B547" s="23" t="s">
        <v>483</v>
      </c>
      <c r="C547" s="47">
        <v>12190.62</v>
      </c>
      <c r="D547" s="19">
        <v>2366.4499999999998</v>
      </c>
      <c r="E547" s="29">
        <f t="shared" si="71"/>
        <v>19.412056154650049</v>
      </c>
      <c r="F547" s="35">
        <v>1138.7</v>
      </c>
      <c r="G547" s="37">
        <v>1381.36</v>
      </c>
      <c r="H547" s="37">
        <v>3619.5</v>
      </c>
      <c r="I547" s="37">
        <f t="shared" si="72"/>
        <v>6139.5599999999995</v>
      </c>
      <c r="J547" s="46">
        <f t="shared" si="73"/>
        <v>38.544293076376803</v>
      </c>
      <c r="K547" s="58">
        <f t="shared" si="70"/>
        <v>38.544293076376803</v>
      </c>
    </row>
    <row r="548" spans="1:11">
      <c r="A548" s="9">
        <v>1552</v>
      </c>
      <c r="B548" s="23" t="s">
        <v>484</v>
      </c>
      <c r="C548" s="47">
        <v>13697.4</v>
      </c>
      <c r="D548" s="19">
        <v>2195.85</v>
      </c>
      <c r="E548" s="29">
        <f t="shared" si="71"/>
        <v>16.031144596784792</v>
      </c>
      <c r="F548" s="35">
        <v>837.94</v>
      </c>
      <c r="G548" s="37">
        <v>1481.77</v>
      </c>
      <c r="H548" s="37">
        <v>1833.7</v>
      </c>
      <c r="I548" s="37">
        <f t="shared" si="72"/>
        <v>4153.41</v>
      </c>
      <c r="J548" s="46">
        <f t="shared" si="73"/>
        <v>52.868606759265276</v>
      </c>
      <c r="K548" s="58">
        <f t="shared" si="70"/>
        <v>0</v>
      </c>
    </row>
    <row r="549" spans="1:11">
      <c r="A549" s="9">
        <v>1553</v>
      </c>
      <c r="B549" s="23" t="s">
        <v>485</v>
      </c>
      <c r="C549" s="47">
        <v>9321.9699999999993</v>
      </c>
      <c r="D549" s="19">
        <v>1761.14</v>
      </c>
      <c r="E549" s="29">
        <f t="shared" si="71"/>
        <v>18.892358589439791</v>
      </c>
      <c r="F549" s="35">
        <v>221.77</v>
      </c>
      <c r="G549" s="37">
        <v>580.12</v>
      </c>
      <c r="H549" s="37">
        <v>2174</v>
      </c>
      <c r="I549" s="37">
        <f t="shared" si="72"/>
        <v>2975.89</v>
      </c>
      <c r="J549" s="46">
        <f t="shared" si="73"/>
        <v>59.180278840951786</v>
      </c>
      <c r="K549" s="58">
        <f t="shared" si="70"/>
        <v>0</v>
      </c>
    </row>
    <row r="550" spans="1:11">
      <c r="A550" s="9">
        <v>1554</v>
      </c>
      <c r="B550" s="23" t="s">
        <v>486</v>
      </c>
      <c r="C550" s="47">
        <v>3904.46</v>
      </c>
      <c r="D550" s="19">
        <v>1381.12</v>
      </c>
      <c r="E550" s="29">
        <f t="shared" si="71"/>
        <v>35.372881269112753</v>
      </c>
      <c r="F550" s="35">
        <v>647.55999999999995</v>
      </c>
      <c r="G550" s="37">
        <v>704.5</v>
      </c>
      <c r="H550" s="37">
        <v>1623.1</v>
      </c>
      <c r="I550" s="37">
        <f t="shared" si="72"/>
        <v>2975.16</v>
      </c>
      <c r="J550" s="46">
        <f t="shared" si="73"/>
        <v>46.421705051156906</v>
      </c>
      <c r="K550" s="58">
        <f t="shared" si="70"/>
        <v>46.421705051156906</v>
      </c>
    </row>
    <row r="551" spans="1:11">
      <c r="A551" s="9">
        <v>1555</v>
      </c>
      <c r="B551" s="23" t="s">
        <v>487</v>
      </c>
      <c r="C551" s="47">
        <v>4790.9399999999996</v>
      </c>
      <c r="D551" s="19">
        <v>1543.17</v>
      </c>
      <c r="E551" s="29">
        <f t="shared" si="71"/>
        <v>32.210171699082025</v>
      </c>
      <c r="F551" s="35">
        <v>451.09</v>
      </c>
      <c r="G551" s="37">
        <v>357.72</v>
      </c>
      <c r="H551" s="37">
        <v>2070.1</v>
      </c>
      <c r="I551" s="37">
        <f t="shared" si="72"/>
        <v>2878.91</v>
      </c>
      <c r="J551" s="46">
        <f t="shared" si="73"/>
        <v>53.602578753764455</v>
      </c>
      <c r="K551" s="58">
        <f t="shared" si="70"/>
        <v>0</v>
      </c>
    </row>
    <row r="552" spans="1:11">
      <c r="A552" s="9">
        <v>1556</v>
      </c>
      <c r="B552" s="23" t="s">
        <v>488</v>
      </c>
      <c r="C552" s="47">
        <v>14398.57</v>
      </c>
      <c r="D552" s="19">
        <v>1636.87</v>
      </c>
      <c r="E552" s="29">
        <f t="shared" si="71"/>
        <v>11.36828171130883</v>
      </c>
      <c r="F552" s="35">
        <v>718.72</v>
      </c>
      <c r="G552" s="37">
        <v>523.79</v>
      </c>
      <c r="H552" s="37">
        <v>2430</v>
      </c>
      <c r="I552" s="37">
        <f t="shared" si="72"/>
        <v>3672.51</v>
      </c>
      <c r="J552" s="46">
        <f t="shared" si="73"/>
        <v>44.570879316870474</v>
      </c>
      <c r="K552" s="58">
        <f t="shared" si="70"/>
        <v>44.570879316870474</v>
      </c>
    </row>
    <row r="553" spans="1:11">
      <c r="A553" s="9">
        <v>1557</v>
      </c>
      <c r="B553" s="23" t="s">
        <v>489</v>
      </c>
      <c r="C553" s="47">
        <v>20005.39</v>
      </c>
      <c r="D553" s="19">
        <v>1839.56</v>
      </c>
      <c r="E553" s="29">
        <f t="shared" si="71"/>
        <v>9.1953218607585256</v>
      </c>
      <c r="F553" s="35">
        <v>677.48</v>
      </c>
      <c r="G553" s="37">
        <v>885.3</v>
      </c>
      <c r="H553" s="37">
        <v>2292.9</v>
      </c>
      <c r="I553" s="37">
        <f t="shared" si="72"/>
        <v>3855.6800000000003</v>
      </c>
      <c r="J553" s="46">
        <f t="shared" si="73"/>
        <v>47.71039090380944</v>
      </c>
      <c r="K553" s="58">
        <f t="shared" si="70"/>
        <v>47.71039090380944</v>
      </c>
    </row>
    <row r="554" spans="1:11">
      <c r="A554" s="9">
        <v>1558</v>
      </c>
      <c r="B554" s="23" t="s">
        <v>490</v>
      </c>
      <c r="C554" s="47">
        <v>23760.57</v>
      </c>
      <c r="D554" s="19">
        <v>2264.5</v>
      </c>
      <c r="E554" s="29">
        <f t="shared" si="71"/>
        <v>9.5304952701050514</v>
      </c>
      <c r="F554" s="35">
        <v>1294.53</v>
      </c>
      <c r="G554" s="37">
        <v>1331.04</v>
      </c>
      <c r="H554" s="37">
        <v>3127.3</v>
      </c>
      <c r="I554" s="37">
        <f t="shared" si="72"/>
        <v>5752.87</v>
      </c>
      <c r="J554" s="46">
        <f t="shared" si="73"/>
        <v>39.362961443592503</v>
      </c>
      <c r="K554" s="58">
        <f t="shared" si="70"/>
        <v>39.362961443592503</v>
      </c>
    </row>
    <row r="555" spans="1:11">
      <c r="A555" s="9">
        <v>1559</v>
      </c>
      <c r="B555" s="23" t="s">
        <v>491</v>
      </c>
      <c r="C555" s="47">
        <v>4596.8500000000004</v>
      </c>
      <c r="D555" s="19">
        <v>1527.18</v>
      </c>
      <c r="E555" s="29">
        <f t="shared" si="71"/>
        <v>33.222315281116416</v>
      </c>
      <c r="F555" s="35">
        <v>404.19</v>
      </c>
      <c r="G555" s="37">
        <v>495.62</v>
      </c>
      <c r="H555" s="37">
        <v>1837.3</v>
      </c>
      <c r="I555" s="37">
        <f t="shared" si="72"/>
        <v>2737.1099999999997</v>
      </c>
      <c r="J555" s="46">
        <f t="shared" si="73"/>
        <v>55.795346186306006</v>
      </c>
      <c r="K555" s="58">
        <f t="shared" si="70"/>
        <v>0</v>
      </c>
    </row>
    <row r="556" spans="1:11">
      <c r="A556" s="9">
        <v>1561</v>
      </c>
      <c r="B556" s="23" t="s">
        <v>492</v>
      </c>
      <c r="C556" s="47">
        <v>15420.53</v>
      </c>
      <c r="D556" s="19">
        <v>3137.52</v>
      </c>
      <c r="E556" s="29">
        <f t="shared" si="71"/>
        <v>20.346382387635185</v>
      </c>
      <c r="F556" s="35">
        <v>2621.31</v>
      </c>
      <c r="G556" s="37">
        <v>4700.92</v>
      </c>
      <c r="H556" s="37">
        <v>2880.9</v>
      </c>
      <c r="I556" s="37">
        <f t="shared" si="72"/>
        <v>10203.129999999999</v>
      </c>
      <c r="J556" s="46">
        <f t="shared" si="73"/>
        <v>30.750563797579765</v>
      </c>
      <c r="K556" s="58">
        <f t="shared" si="70"/>
        <v>30.750563797579765</v>
      </c>
    </row>
    <row r="557" spans="1:11">
      <c r="A557" s="9">
        <v>1562</v>
      </c>
      <c r="B557" s="23" t="s">
        <v>480</v>
      </c>
      <c r="C557" s="47">
        <f>69603.27+2032.18+2657.34+2491.56</f>
        <v>76784.349999999991</v>
      </c>
      <c r="D557" s="19">
        <f>11928.43+797.76+788.85+1157.54</f>
        <v>14672.580000000002</v>
      </c>
      <c r="E557" s="29">
        <f t="shared" si="71"/>
        <v>19.108815793843412</v>
      </c>
      <c r="F557" s="35">
        <f>7123.8+120.94+414.27+188.44</f>
        <v>7847.45</v>
      </c>
      <c r="G557" s="37">
        <f>16020.08+157.84+240.65+585</f>
        <v>17003.57</v>
      </c>
      <c r="H557" s="37">
        <f>6593.5+1291.29+1212.12+1324.26</f>
        <v>10421.17</v>
      </c>
      <c r="I557" s="37">
        <f t="shared" si="72"/>
        <v>35272.19</v>
      </c>
      <c r="J557" s="46">
        <f t="shared" si="73"/>
        <v>41.5981542399267</v>
      </c>
      <c r="K557" s="58">
        <f t="shared" si="70"/>
        <v>41.5981542399267</v>
      </c>
    </row>
    <row r="558" spans="1:11">
      <c r="A558" s="9">
        <v>1560</v>
      </c>
      <c r="B558" s="23" t="s">
        <v>493</v>
      </c>
      <c r="C558" s="47">
        <v>4445.9799999999996</v>
      </c>
      <c r="D558" s="19">
        <v>1613.87</v>
      </c>
      <c r="E558" s="29">
        <f t="shared" si="71"/>
        <v>36.299533511171887</v>
      </c>
      <c r="F558" s="35">
        <v>277.5</v>
      </c>
      <c r="G558" s="37">
        <v>500.49</v>
      </c>
      <c r="H558" s="37">
        <v>1964.8</v>
      </c>
      <c r="I558" s="37">
        <f t="shared" si="72"/>
        <v>2742.79</v>
      </c>
      <c r="J558" s="46">
        <f t="shared" si="73"/>
        <v>58.840450781868093</v>
      </c>
      <c r="K558" s="58">
        <f t="shared" si="70"/>
        <v>0</v>
      </c>
    </row>
    <row r="559" spans="1:11">
      <c r="A559" s="9">
        <v>1563</v>
      </c>
      <c r="B559" s="23" t="s">
        <v>494</v>
      </c>
      <c r="C559" s="47">
        <v>5314.3</v>
      </c>
      <c r="D559" s="19">
        <v>1057.6600000000001</v>
      </c>
      <c r="E559" s="29">
        <f t="shared" si="71"/>
        <v>19.90215080066989</v>
      </c>
      <c r="F559" s="35">
        <v>247.7</v>
      </c>
      <c r="G559" s="37">
        <v>406.29</v>
      </c>
      <c r="H559" s="37">
        <v>1726.6</v>
      </c>
      <c r="I559" s="37">
        <f t="shared" si="72"/>
        <v>2380.59</v>
      </c>
      <c r="J559" s="46">
        <f t="shared" si="73"/>
        <v>44.428482014962675</v>
      </c>
      <c r="K559" s="58">
        <f t="shared" si="70"/>
        <v>44.428482014962675</v>
      </c>
    </row>
    <row r="560" spans="1:11">
      <c r="A560" s="9">
        <v>1564</v>
      </c>
      <c r="B560" s="23" t="s">
        <v>495</v>
      </c>
      <c r="C560" s="47">
        <v>12905.61</v>
      </c>
      <c r="D560" s="19">
        <v>1942.46</v>
      </c>
      <c r="E560" s="29">
        <f t="shared" si="71"/>
        <v>15.051283899017559</v>
      </c>
      <c r="F560" s="35">
        <v>1309.3699999999999</v>
      </c>
      <c r="G560" s="37">
        <v>1848.6</v>
      </c>
      <c r="H560" s="37">
        <v>1764.7</v>
      </c>
      <c r="I560" s="37">
        <f t="shared" si="72"/>
        <v>4922.67</v>
      </c>
      <c r="J560" s="46">
        <f t="shared" si="73"/>
        <v>39.459480322670423</v>
      </c>
      <c r="K560" s="58">
        <f t="shared" si="70"/>
        <v>39.459480322670423</v>
      </c>
    </row>
    <row r="561" spans="1:14">
      <c r="A561" s="9">
        <v>1566</v>
      </c>
      <c r="B561" s="23" t="s">
        <v>496</v>
      </c>
      <c r="C561" s="47">
        <v>4361.8599999999997</v>
      </c>
      <c r="D561" s="19">
        <v>1841.95</v>
      </c>
      <c r="E561" s="29">
        <f t="shared" si="71"/>
        <v>42.228544703406349</v>
      </c>
      <c r="F561" s="35">
        <v>331.67</v>
      </c>
      <c r="G561" s="37">
        <v>886</v>
      </c>
      <c r="H561" s="37">
        <v>1527.9</v>
      </c>
      <c r="I561" s="37">
        <f t="shared" si="72"/>
        <v>2745.57</v>
      </c>
      <c r="J561" s="46">
        <f t="shared" si="73"/>
        <v>67.088072786343091</v>
      </c>
      <c r="K561" s="58">
        <f t="shared" si="70"/>
        <v>0</v>
      </c>
    </row>
    <row r="562" spans="1:14">
      <c r="A562" s="9">
        <v>1567</v>
      </c>
      <c r="B562" s="23" t="s">
        <v>497</v>
      </c>
      <c r="C562" s="47">
        <v>4624.76</v>
      </c>
      <c r="D562" s="19">
        <v>1372.77</v>
      </c>
      <c r="E562" s="29">
        <f t="shared" si="71"/>
        <v>29.683053823333534</v>
      </c>
      <c r="F562" s="35">
        <v>587.28</v>
      </c>
      <c r="G562" s="37">
        <v>470.09</v>
      </c>
      <c r="H562" s="37">
        <v>1857</v>
      </c>
      <c r="I562" s="37">
        <f t="shared" si="72"/>
        <v>2914.37</v>
      </c>
      <c r="J562" s="46">
        <f t="shared" si="73"/>
        <v>47.103490634339494</v>
      </c>
      <c r="K562" s="58">
        <f t="shared" si="70"/>
        <v>47.103490634339494</v>
      </c>
    </row>
    <row r="563" spans="1:14">
      <c r="A563" s="9">
        <v>1569</v>
      </c>
      <c r="B563" s="23" t="s">
        <v>498</v>
      </c>
      <c r="C563" s="47">
        <v>12723.3</v>
      </c>
      <c r="D563" s="19">
        <v>2023.95</v>
      </c>
      <c r="E563" s="29">
        <f t="shared" si="71"/>
        <v>15.907429676263234</v>
      </c>
      <c r="F563" s="35">
        <v>949.89</v>
      </c>
      <c r="G563" s="37">
        <v>2020.24</v>
      </c>
      <c r="H563" s="37">
        <v>2196.6999999999998</v>
      </c>
      <c r="I563" s="37">
        <f t="shared" si="72"/>
        <v>5166.83</v>
      </c>
      <c r="J563" s="46">
        <f t="shared" si="73"/>
        <v>39.171987466202687</v>
      </c>
      <c r="K563" s="58">
        <f t="shared" si="70"/>
        <v>39.171987466202687</v>
      </c>
    </row>
    <row r="564" spans="1:14">
      <c r="A564" s="9">
        <v>1571</v>
      </c>
      <c r="B564" s="23" t="s">
        <v>499</v>
      </c>
      <c r="C564" s="47">
        <v>28331.46</v>
      </c>
      <c r="D564" s="19">
        <v>2598.46</v>
      </c>
      <c r="E564" s="29">
        <f t="shared" si="71"/>
        <v>9.1716417014866156</v>
      </c>
      <c r="F564" s="35">
        <v>957.49</v>
      </c>
      <c r="G564" s="37">
        <v>1505.75</v>
      </c>
      <c r="H564" s="37">
        <v>3201.8</v>
      </c>
      <c r="I564" s="37">
        <f t="shared" si="72"/>
        <v>5665.04</v>
      </c>
      <c r="J564" s="46">
        <f t="shared" si="73"/>
        <v>45.868343383277086</v>
      </c>
      <c r="K564" s="58">
        <f t="shared" si="70"/>
        <v>45.868343383277086</v>
      </c>
      <c r="N564" s="67"/>
    </row>
    <row r="565" spans="1:14">
      <c r="A565" s="9">
        <v>1572</v>
      </c>
      <c r="B565" s="23" t="s">
        <v>500</v>
      </c>
      <c r="C565" s="47">
        <v>4503.7299999999996</v>
      </c>
      <c r="D565" s="19">
        <v>1421.23</v>
      </c>
      <c r="E565" s="29">
        <f t="shared" si="71"/>
        <v>31.556731864476784</v>
      </c>
      <c r="F565" s="35">
        <v>424.65</v>
      </c>
      <c r="G565" s="37">
        <v>378.91</v>
      </c>
      <c r="H565" s="37">
        <v>1896.8</v>
      </c>
      <c r="I565" s="37">
        <f t="shared" si="72"/>
        <v>2700.3599999999997</v>
      </c>
      <c r="J565" s="46">
        <f t="shared" si="73"/>
        <v>52.631130664059611</v>
      </c>
      <c r="K565" s="58">
        <f t="shared" si="70"/>
        <v>0</v>
      </c>
    </row>
    <row r="566" spans="1:14">
      <c r="A566" s="9">
        <v>1573</v>
      </c>
      <c r="B566" s="23" t="s">
        <v>501</v>
      </c>
      <c r="C566" s="47">
        <v>4796.29</v>
      </c>
      <c r="D566" s="19">
        <v>1557.74</v>
      </c>
      <c r="E566" s="29">
        <f t="shared" si="71"/>
        <v>32.47801946921475</v>
      </c>
      <c r="F566" s="35">
        <v>963.81</v>
      </c>
      <c r="G566" s="37">
        <v>532.95000000000005</v>
      </c>
      <c r="H566" s="37">
        <v>2365.1</v>
      </c>
      <c r="I566" s="37">
        <f t="shared" si="72"/>
        <v>3861.8599999999997</v>
      </c>
      <c r="J566" s="46">
        <f t="shared" si="73"/>
        <v>40.336521779660586</v>
      </c>
      <c r="K566" s="58">
        <f t="shared" si="70"/>
        <v>40.336521779660586</v>
      </c>
    </row>
    <row r="567" spans="1:14">
      <c r="A567" s="7"/>
      <c r="B567" s="23"/>
      <c r="C567" s="47"/>
      <c r="D567" s="19"/>
      <c r="E567" s="29"/>
      <c r="F567" s="35"/>
      <c r="G567" s="37"/>
      <c r="H567" s="37"/>
      <c r="I567" s="37"/>
      <c r="J567" s="46"/>
      <c r="K567" s="58"/>
    </row>
    <row r="568" spans="1:14" s="5" customFormat="1">
      <c r="A568" s="8"/>
      <c r="B568" s="62" t="s">
        <v>502</v>
      </c>
      <c r="C568" s="48"/>
      <c r="D568" s="20"/>
      <c r="E568" s="31"/>
      <c r="F568" s="36"/>
      <c r="G568" s="38"/>
      <c r="H568" s="38"/>
      <c r="I568" s="39"/>
      <c r="J568" s="46"/>
      <c r="K568" s="59"/>
    </row>
    <row r="569" spans="1:14">
      <c r="A569" s="9">
        <v>1576</v>
      </c>
      <c r="B569" s="23" t="s">
        <v>503</v>
      </c>
      <c r="C569" s="47">
        <v>8469.3799999999992</v>
      </c>
      <c r="D569" s="19">
        <v>1765.38</v>
      </c>
      <c r="E569" s="29">
        <f t="shared" ref="E569:E591" si="74">D569/C569*100</f>
        <v>20.844264869447354</v>
      </c>
      <c r="F569" s="35">
        <v>417.47</v>
      </c>
      <c r="G569" s="37">
        <v>793.74</v>
      </c>
      <c r="H569" s="37">
        <v>2616</v>
      </c>
      <c r="I569" s="37">
        <f t="shared" ref="I569:I591" si="75">F569+G569+H569</f>
        <v>3827.21</v>
      </c>
      <c r="J569" s="46">
        <f t="shared" ref="J569:J591" si="76">D569/I569*100</f>
        <v>46.127074291716426</v>
      </c>
      <c r="K569" s="58">
        <f t="shared" si="70"/>
        <v>46.127074291716426</v>
      </c>
    </row>
    <row r="570" spans="1:14">
      <c r="A570" s="9">
        <v>1575</v>
      </c>
      <c r="B570" s="23" t="s">
        <v>504</v>
      </c>
      <c r="C570" s="47">
        <v>9012.44</v>
      </c>
      <c r="D570" s="19">
        <v>1995.22</v>
      </c>
      <c r="E570" s="29">
        <f t="shared" si="74"/>
        <v>22.138510769558518</v>
      </c>
      <c r="F570" s="35">
        <v>391.31</v>
      </c>
      <c r="G570" s="37">
        <v>975.72</v>
      </c>
      <c r="H570" s="37">
        <v>2603.1999999999998</v>
      </c>
      <c r="I570" s="37">
        <f t="shared" si="75"/>
        <v>3970.2299999999996</v>
      </c>
      <c r="J570" s="46">
        <f t="shared" si="76"/>
        <v>50.2545192595895</v>
      </c>
      <c r="K570" s="58">
        <f t="shared" si="70"/>
        <v>0</v>
      </c>
    </row>
    <row r="571" spans="1:14">
      <c r="A571" s="9">
        <v>1577</v>
      </c>
      <c r="B571" s="23" t="s">
        <v>505</v>
      </c>
      <c r="C571" s="47">
        <v>6885.27</v>
      </c>
      <c r="D571" s="19">
        <v>1570.97</v>
      </c>
      <c r="E571" s="29">
        <f t="shared" si="74"/>
        <v>22.816389190256881</v>
      </c>
      <c r="F571" s="35">
        <v>322.98</v>
      </c>
      <c r="G571" s="37">
        <v>1209.5899999999999</v>
      </c>
      <c r="H571" s="37">
        <v>1727.8</v>
      </c>
      <c r="I571" s="37">
        <f t="shared" si="75"/>
        <v>3260.37</v>
      </c>
      <c r="J571" s="46">
        <f t="shared" si="76"/>
        <v>48.183795090741235</v>
      </c>
      <c r="K571" s="58">
        <f t="shared" si="70"/>
        <v>48.183795090741235</v>
      </c>
    </row>
    <row r="572" spans="1:14">
      <c r="A572" s="9">
        <v>1578</v>
      </c>
      <c r="B572" s="23" t="s">
        <v>506</v>
      </c>
      <c r="C572" s="47">
        <v>8279.84</v>
      </c>
      <c r="D572" s="19">
        <v>1999.96</v>
      </c>
      <c r="E572" s="29">
        <f t="shared" si="74"/>
        <v>24.154573035227735</v>
      </c>
      <c r="F572" s="35">
        <v>632.29999999999995</v>
      </c>
      <c r="G572" s="37">
        <v>1389.08</v>
      </c>
      <c r="H572" s="37">
        <v>3326.9</v>
      </c>
      <c r="I572" s="37">
        <f t="shared" si="75"/>
        <v>5348.28</v>
      </c>
      <c r="J572" s="46">
        <f t="shared" si="76"/>
        <v>37.394452048135101</v>
      </c>
      <c r="K572" s="58">
        <f t="shared" si="70"/>
        <v>37.394452048135101</v>
      </c>
    </row>
    <row r="573" spans="1:14">
      <c r="A573" s="9">
        <v>1579</v>
      </c>
      <c r="B573" s="23" t="s">
        <v>507</v>
      </c>
      <c r="C573" s="47">
        <v>5296.14</v>
      </c>
      <c r="D573" s="19">
        <v>1433.13</v>
      </c>
      <c r="E573" s="29">
        <f t="shared" si="74"/>
        <v>27.059896452888331</v>
      </c>
      <c r="F573" s="35">
        <v>171.78</v>
      </c>
      <c r="G573" s="37">
        <v>406.38</v>
      </c>
      <c r="H573" s="37">
        <v>1966.9</v>
      </c>
      <c r="I573" s="37">
        <f t="shared" si="75"/>
        <v>2545.06</v>
      </c>
      <c r="J573" s="46">
        <f t="shared" si="76"/>
        <v>56.310263805175524</v>
      </c>
      <c r="K573" s="58">
        <f t="shared" si="70"/>
        <v>0</v>
      </c>
    </row>
    <row r="574" spans="1:14">
      <c r="A574" s="9">
        <v>1580</v>
      </c>
      <c r="B574" s="23" t="s">
        <v>508</v>
      </c>
      <c r="C574" s="47">
        <v>8399.2900000000009</v>
      </c>
      <c r="D574" s="19">
        <v>2895.9</v>
      </c>
      <c r="E574" s="29">
        <f t="shared" si="74"/>
        <v>34.477914204653011</v>
      </c>
      <c r="F574" s="35">
        <v>323.13</v>
      </c>
      <c r="G574" s="37">
        <v>758.49</v>
      </c>
      <c r="H574" s="37">
        <v>2651.2</v>
      </c>
      <c r="I574" s="37">
        <f t="shared" si="75"/>
        <v>3732.8199999999997</v>
      </c>
      <c r="J574" s="46">
        <f t="shared" si="76"/>
        <v>77.579417169860861</v>
      </c>
      <c r="K574" s="58">
        <f t="shared" si="70"/>
        <v>0</v>
      </c>
    </row>
    <row r="575" spans="1:14">
      <c r="A575" s="9">
        <v>1581</v>
      </c>
      <c r="B575" s="23" t="s">
        <v>509</v>
      </c>
      <c r="C575" s="47">
        <v>3960.5</v>
      </c>
      <c r="D575" s="19">
        <v>1396.25</v>
      </c>
      <c r="E575" s="29">
        <f t="shared" si="74"/>
        <v>35.254387072339348</v>
      </c>
      <c r="F575" s="35">
        <v>167.88</v>
      </c>
      <c r="G575" s="37">
        <v>443.45</v>
      </c>
      <c r="H575" s="37">
        <v>2037.9</v>
      </c>
      <c r="I575" s="37">
        <f t="shared" si="75"/>
        <v>2649.23</v>
      </c>
      <c r="J575" s="46">
        <f t="shared" si="76"/>
        <v>52.703993235770398</v>
      </c>
      <c r="K575" s="58">
        <f t="shared" si="70"/>
        <v>0</v>
      </c>
    </row>
    <row r="576" spans="1:14">
      <c r="A576" s="9">
        <v>1582</v>
      </c>
      <c r="B576" s="23" t="s">
        <v>510</v>
      </c>
      <c r="C576" s="47">
        <v>4563.78</v>
      </c>
      <c r="D576" s="19">
        <v>1156.78</v>
      </c>
      <c r="E576" s="29">
        <f t="shared" si="74"/>
        <v>25.346971151107194</v>
      </c>
      <c r="F576" s="35">
        <v>97.45</v>
      </c>
      <c r="G576" s="37">
        <v>372.55</v>
      </c>
      <c r="H576" s="37">
        <v>1781.5</v>
      </c>
      <c r="I576" s="37">
        <f t="shared" si="75"/>
        <v>2251.5</v>
      </c>
      <c r="J576" s="46">
        <f t="shared" si="76"/>
        <v>51.378192316233616</v>
      </c>
      <c r="K576" s="58">
        <f t="shared" si="70"/>
        <v>0</v>
      </c>
    </row>
    <row r="577" spans="1:11">
      <c r="A577" s="9">
        <v>1583</v>
      </c>
      <c r="B577" s="23" t="s">
        <v>511</v>
      </c>
      <c r="C577" s="47">
        <v>15275.57</v>
      </c>
      <c r="D577" s="19">
        <v>2105.8200000000002</v>
      </c>
      <c r="E577" s="29">
        <f t="shared" si="74"/>
        <v>13.785541226939488</v>
      </c>
      <c r="F577" s="35">
        <v>605.55999999999995</v>
      </c>
      <c r="G577" s="37">
        <v>1442.82</v>
      </c>
      <c r="H577" s="37">
        <v>3299.7</v>
      </c>
      <c r="I577" s="37">
        <f t="shared" si="75"/>
        <v>5348.08</v>
      </c>
      <c r="J577" s="46">
        <f t="shared" si="76"/>
        <v>39.375252427039243</v>
      </c>
      <c r="K577" s="58">
        <f t="shared" si="70"/>
        <v>39.375252427039243</v>
      </c>
    </row>
    <row r="578" spans="1:11">
      <c r="A578" s="9">
        <v>1584</v>
      </c>
      <c r="B578" s="23" t="s">
        <v>512</v>
      </c>
      <c r="C578" s="47">
        <v>5103.8</v>
      </c>
      <c r="D578" s="19">
        <v>2213.67</v>
      </c>
      <c r="E578" s="29">
        <f t="shared" si="74"/>
        <v>43.372976997531246</v>
      </c>
      <c r="F578" s="35">
        <v>190.36</v>
      </c>
      <c r="G578" s="37">
        <v>582.64</v>
      </c>
      <c r="H578" s="37">
        <v>2189.1999999999998</v>
      </c>
      <c r="I578" s="37">
        <f t="shared" si="75"/>
        <v>2962.2</v>
      </c>
      <c r="J578" s="46">
        <f t="shared" si="76"/>
        <v>74.730605630949981</v>
      </c>
      <c r="K578" s="58">
        <f t="shared" si="70"/>
        <v>0</v>
      </c>
    </row>
    <row r="579" spans="1:11">
      <c r="A579" s="9">
        <v>1585</v>
      </c>
      <c r="B579" s="23" t="s">
        <v>513</v>
      </c>
      <c r="C579" s="47">
        <v>5303.9</v>
      </c>
      <c r="D579" s="19">
        <v>1355.38</v>
      </c>
      <c r="E579" s="29">
        <f t="shared" si="74"/>
        <v>25.554403363562667</v>
      </c>
      <c r="F579" s="35">
        <v>256.39999999999998</v>
      </c>
      <c r="G579" s="37">
        <v>856.29</v>
      </c>
      <c r="H579" s="37">
        <v>1589.4</v>
      </c>
      <c r="I579" s="37">
        <f t="shared" si="75"/>
        <v>2702.09</v>
      </c>
      <c r="J579" s="46">
        <f t="shared" si="76"/>
        <v>50.160431369791539</v>
      </c>
      <c r="K579" s="58">
        <f t="shared" si="70"/>
        <v>0</v>
      </c>
    </row>
    <row r="580" spans="1:11">
      <c r="A580" s="9">
        <v>1586</v>
      </c>
      <c r="B580" s="23" t="s">
        <v>514</v>
      </c>
      <c r="C580" s="47">
        <v>6771.2</v>
      </c>
      <c r="D580" s="19">
        <v>2139.39</v>
      </c>
      <c r="E580" s="29">
        <f t="shared" si="74"/>
        <v>31.595433601134214</v>
      </c>
      <c r="F580" s="35">
        <v>365.05</v>
      </c>
      <c r="G580" s="37">
        <v>1553.67</v>
      </c>
      <c r="H580" s="37">
        <v>2071.1999999999998</v>
      </c>
      <c r="I580" s="37">
        <f t="shared" si="75"/>
        <v>3989.92</v>
      </c>
      <c r="J580" s="46">
        <f t="shared" si="76"/>
        <v>53.619872077635634</v>
      </c>
      <c r="K580" s="58">
        <f t="shared" si="70"/>
        <v>0</v>
      </c>
    </row>
    <row r="581" spans="1:11">
      <c r="A581" s="9">
        <v>1587</v>
      </c>
      <c r="B581" s="23" t="s">
        <v>515</v>
      </c>
      <c r="C581" s="47">
        <v>8241.74</v>
      </c>
      <c r="D581" s="19">
        <v>1370.5</v>
      </c>
      <c r="E581" s="29">
        <f t="shared" si="74"/>
        <v>16.628770138344574</v>
      </c>
      <c r="F581" s="35">
        <v>557.64</v>
      </c>
      <c r="G581" s="37">
        <v>832.53</v>
      </c>
      <c r="H581" s="37">
        <v>2441.6</v>
      </c>
      <c r="I581" s="37">
        <f t="shared" si="75"/>
        <v>3831.77</v>
      </c>
      <c r="J581" s="46">
        <f t="shared" si="76"/>
        <v>35.76676053103396</v>
      </c>
      <c r="K581" s="58">
        <f t="shared" si="70"/>
        <v>35.76676053103396</v>
      </c>
    </row>
    <row r="582" spans="1:11">
      <c r="A582" s="9">
        <v>1588</v>
      </c>
      <c r="B582" s="23" t="s">
        <v>516</v>
      </c>
      <c r="C582" s="47">
        <v>10320.219999999999</v>
      </c>
      <c r="D582" s="19">
        <v>2075.25</v>
      </c>
      <c r="E582" s="29">
        <f t="shared" si="74"/>
        <v>20.108582956564881</v>
      </c>
      <c r="F582" s="35">
        <v>262.37</v>
      </c>
      <c r="G582" s="37">
        <v>1239.95</v>
      </c>
      <c r="H582" s="37">
        <v>2620.9</v>
      </c>
      <c r="I582" s="37">
        <f t="shared" si="75"/>
        <v>4123.22</v>
      </c>
      <c r="J582" s="46">
        <f t="shared" si="76"/>
        <v>50.3308094159419</v>
      </c>
      <c r="K582" s="58">
        <f t="shared" si="70"/>
        <v>0</v>
      </c>
    </row>
    <row r="583" spans="1:11">
      <c r="A583" s="9">
        <v>1589</v>
      </c>
      <c r="B583" s="23" t="s">
        <v>517</v>
      </c>
      <c r="C583" s="47">
        <v>9495.94</v>
      </c>
      <c r="D583" s="19">
        <v>2366.66</v>
      </c>
      <c r="E583" s="29">
        <f t="shared" si="74"/>
        <v>24.922861770398715</v>
      </c>
      <c r="F583" s="35">
        <v>554.52</v>
      </c>
      <c r="G583" s="37">
        <v>1026.04</v>
      </c>
      <c r="H583" s="37">
        <v>2900.4</v>
      </c>
      <c r="I583" s="37">
        <f t="shared" si="75"/>
        <v>4480.96</v>
      </c>
      <c r="J583" s="46">
        <f t="shared" si="76"/>
        <v>52.81591444690423</v>
      </c>
      <c r="K583" s="58">
        <f t="shared" si="70"/>
        <v>0</v>
      </c>
    </row>
    <row r="584" spans="1:11">
      <c r="A584" s="9">
        <v>1590</v>
      </c>
      <c r="B584" s="23" t="s">
        <v>502</v>
      </c>
      <c r="C584" s="47">
        <v>67165.56</v>
      </c>
      <c r="D584" s="19">
        <v>8361.98</v>
      </c>
      <c r="E584" s="29">
        <f t="shared" si="74"/>
        <v>12.449803143158487</v>
      </c>
      <c r="F584" s="35">
        <v>5383.45</v>
      </c>
      <c r="G584" s="37">
        <v>17390.96</v>
      </c>
      <c r="H584" s="37">
        <v>5923.3</v>
      </c>
      <c r="I584" s="37">
        <f t="shared" si="75"/>
        <v>28697.71</v>
      </c>
      <c r="J584" s="46">
        <f t="shared" si="76"/>
        <v>29.138143775235026</v>
      </c>
      <c r="K584" s="58">
        <f t="shared" si="70"/>
        <v>29.138143775235026</v>
      </c>
    </row>
    <row r="585" spans="1:11">
      <c r="A585" s="9">
        <v>1591</v>
      </c>
      <c r="B585" s="23" t="s">
        <v>518</v>
      </c>
      <c r="C585" s="47">
        <v>7850.14</v>
      </c>
      <c r="D585" s="19">
        <v>1744.84</v>
      </c>
      <c r="E585" s="29">
        <f t="shared" si="74"/>
        <v>22.226864743813486</v>
      </c>
      <c r="F585" s="35">
        <v>514.98</v>
      </c>
      <c r="G585" s="37">
        <v>1536.4</v>
      </c>
      <c r="H585" s="37">
        <v>2918.4</v>
      </c>
      <c r="I585" s="37">
        <f t="shared" si="75"/>
        <v>4969.7800000000007</v>
      </c>
      <c r="J585" s="46">
        <f t="shared" si="76"/>
        <v>35.108998788678768</v>
      </c>
      <c r="K585" s="58">
        <f t="shared" si="70"/>
        <v>35.108998788678768</v>
      </c>
    </row>
    <row r="586" spans="1:11">
      <c r="A586" s="9">
        <v>1593</v>
      </c>
      <c r="B586" s="23" t="s">
        <v>519</v>
      </c>
      <c r="C586" s="47">
        <v>5846.6</v>
      </c>
      <c r="D586" s="19">
        <v>1633.5</v>
      </c>
      <c r="E586" s="29">
        <f t="shared" si="74"/>
        <v>27.939315157527449</v>
      </c>
      <c r="F586" s="35">
        <v>305.87</v>
      </c>
      <c r="G586" s="37">
        <v>1949.56</v>
      </c>
      <c r="H586" s="37">
        <v>1634.2</v>
      </c>
      <c r="I586" s="37">
        <f t="shared" si="75"/>
        <v>3889.63</v>
      </c>
      <c r="J586" s="46">
        <f t="shared" si="76"/>
        <v>41.996282422749722</v>
      </c>
      <c r="K586" s="58">
        <f t="shared" si="70"/>
        <v>41.996282422749722</v>
      </c>
    </row>
    <row r="587" spans="1:11">
      <c r="A587" s="9">
        <v>1592</v>
      </c>
      <c r="B587" s="23" t="s">
        <v>520</v>
      </c>
      <c r="C587" s="47">
        <v>9898.98</v>
      </c>
      <c r="D587" s="19">
        <v>2238.75</v>
      </c>
      <c r="E587" s="29">
        <f t="shared" si="74"/>
        <v>22.615966493517515</v>
      </c>
      <c r="F587" s="35">
        <v>629.67999999999995</v>
      </c>
      <c r="G587" s="37">
        <v>1549.86</v>
      </c>
      <c r="H587" s="37">
        <v>2700.4</v>
      </c>
      <c r="I587" s="37">
        <f t="shared" si="75"/>
        <v>4879.9400000000005</v>
      </c>
      <c r="J587" s="46">
        <f t="shared" si="76"/>
        <v>45.876588646581716</v>
      </c>
      <c r="K587" s="58">
        <f t="shared" si="70"/>
        <v>45.876588646581716</v>
      </c>
    </row>
    <row r="588" spans="1:11">
      <c r="A588" s="9">
        <v>1594</v>
      </c>
      <c r="B588" s="23" t="s">
        <v>521</v>
      </c>
      <c r="C588" s="47">
        <v>2106.7399999999998</v>
      </c>
      <c r="D588" s="19">
        <v>1616.79</v>
      </c>
      <c r="E588" s="29">
        <f t="shared" si="74"/>
        <v>76.743689301954689</v>
      </c>
      <c r="F588" s="35">
        <v>226.48</v>
      </c>
      <c r="G588" s="37">
        <v>639.13</v>
      </c>
      <c r="H588" s="37">
        <v>2482.1999999999998</v>
      </c>
      <c r="I588" s="37">
        <f t="shared" si="75"/>
        <v>3347.81</v>
      </c>
      <c r="J588" s="46">
        <f t="shared" si="76"/>
        <v>48.293959334609788</v>
      </c>
      <c r="K588" s="58">
        <f t="shared" ref="K588:K645" si="77">IF(J588&gt;50,0,J588)</f>
        <v>48.293959334609788</v>
      </c>
    </row>
    <row r="589" spans="1:11">
      <c r="A589" s="9">
        <v>1595</v>
      </c>
      <c r="B589" s="23" t="s">
        <v>522</v>
      </c>
      <c r="C589" s="47">
        <v>19788.400000000001</v>
      </c>
      <c r="D589" s="19">
        <v>3316</v>
      </c>
      <c r="E589" s="29">
        <f t="shared" si="74"/>
        <v>16.757292150957127</v>
      </c>
      <c r="F589" s="35">
        <v>2112.5700000000002</v>
      </c>
      <c r="G589" s="37">
        <v>2654.93</v>
      </c>
      <c r="H589" s="37">
        <v>4438.3999999999996</v>
      </c>
      <c r="I589" s="37">
        <f t="shared" si="75"/>
        <v>9205.9</v>
      </c>
      <c r="J589" s="46">
        <f t="shared" si="76"/>
        <v>36.020378235696676</v>
      </c>
      <c r="K589" s="58">
        <f t="shared" si="77"/>
        <v>36.020378235696676</v>
      </c>
    </row>
    <row r="590" spans="1:11">
      <c r="A590" s="9">
        <v>1596</v>
      </c>
      <c r="B590" s="23" t="s">
        <v>523</v>
      </c>
      <c r="C590" s="47">
        <v>4917.1099999999997</v>
      </c>
      <c r="D590" s="19">
        <v>1440.92</v>
      </c>
      <c r="E590" s="29">
        <f t="shared" si="74"/>
        <v>29.304205112352584</v>
      </c>
      <c r="F590" s="35">
        <v>276.73</v>
      </c>
      <c r="G590" s="37">
        <v>449.99</v>
      </c>
      <c r="H590" s="37">
        <v>1746.3</v>
      </c>
      <c r="I590" s="37">
        <f t="shared" si="75"/>
        <v>2473.02</v>
      </c>
      <c r="J590" s="46">
        <f t="shared" si="76"/>
        <v>58.26560238089462</v>
      </c>
      <c r="K590" s="58">
        <f t="shared" si="77"/>
        <v>0</v>
      </c>
    </row>
    <row r="591" spans="1:11">
      <c r="A591" s="9">
        <v>1597</v>
      </c>
      <c r="B591" s="23" t="s">
        <v>524</v>
      </c>
      <c r="C591" s="47">
        <v>6600.1</v>
      </c>
      <c r="D591" s="19">
        <v>1488.15</v>
      </c>
      <c r="E591" s="29">
        <f t="shared" si="74"/>
        <v>22.547385645672037</v>
      </c>
      <c r="F591" s="35">
        <v>286.89999999999998</v>
      </c>
      <c r="G591" s="37">
        <v>678.4</v>
      </c>
      <c r="H591" s="37">
        <v>2278.8000000000002</v>
      </c>
      <c r="I591" s="37">
        <f t="shared" si="75"/>
        <v>3244.1000000000004</v>
      </c>
      <c r="J591" s="46">
        <f t="shared" si="76"/>
        <v>45.8725070127308</v>
      </c>
      <c r="K591" s="58">
        <f t="shared" si="77"/>
        <v>45.8725070127308</v>
      </c>
    </row>
    <row r="592" spans="1:11">
      <c r="A592" s="7"/>
      <c r="B592" s="23"/>
      <c r="C592" s="47"/>
      <c r="D592" s="19"/>
      <c r="E592" s="29"/>
      <c r="F592" s="35"/>
      <c r="G592" s="37"/>
      <c r="H592" s="37"/>
      <c r="I592" s="37"/>
      <c r="J592" s="46"/>
      <c r="K592" s="58"/>
    </row>
    <row r="593" spans="1:11" s="5" customFormat="1">
      <c r="A593" s="8"/>
      <c r="B593" s="62" t="s">
        <v>525</v>
      </c>
      <c r="C593" s="48"/>
      <c r="D593" s="20"/>
      <c r="E593" s="31"/>
      <c r="F593" s="36"/>
      <c r="G593" s="38"/>
      <c r="H593" s="38"/>
      <c r="I593" s="39"/>
      <c r="J593" s="46"/>
      <c r="K593" s="59"/>
    </row>
    <row r="594" spans="1:11">
      <c r="A594" s="9">
        <v>1599</v>
      </c>
      <c r="B594" s="23" t="s">
        <v>526</v>
      </c>
      <c r="C594" s="47">
        <v>9377.07</v>
      </c>
      <c r="D594" s="19">
        <v>2039.54</v>
      </c>
      <c r="E594" s="29">
        <f t="shared" ref="E594:E614" si="78">D594/C594*100</f>
        <v>21.750290869109435</v>
      </c>
      <c r="F594" s="35">
        <v>1101.07</v>
      </c>
      <c r="G594" s="37">
        <v>2674.53</v>
      </c>
      <c r="H594" s="37">
        <v>2477.9</v>
      </c>
      <c r="I594" s="37">
        <f t="shared" ref="I594:I614" si="79">F594+G594+H594</f>
        <v>6253.5</v>
      </c>
      <c r="J594" s="46">
        <f t="shared" ref="J594:J614" si="80">D594/I594*100</f>
        <v>32.614375949468297</v>
      </c>
      <c r="K594" s="58">
        <f t="shared" si="77"/>
        <v>32.614375949468297</v>
      </c>
    </row>
    <row r="595" spans="1:11">
      <c r="A595" s="9">
        <v>1600</v>
      </c>
      <c r="B595" s="23" t="s">
        <v>527</v>
      </c>
      <c r="C595" s="47">
        <v>7825.73</v>
      </c>
      <c r="D595" s="19">
        <v>1844.76</v>
      </c>
      <c r="E595" s="29">
        <f t="shared" si="78"/>
        <v>23.573008524444365</v>
      </c>
      <c r="F595" s="35">
        <v>893.77</v>
      </c>
      <c r="G595" s="37">
        <v>1142.25</v>
      </c>
      <c r="H595" s="37">
        <v>2917.6</v>
      </c>
      <c r="I595" s="37">
        <f t="shared" si="79"/>
        <v>4953.62</v>
      </c>
      <c r="J595" s="46">
        <f t="shared" si="80"/>
        <v>37.240644215745256</v>
      </c>
      <c r="K595" s="58">
        <f t="shared" si="77"/>
        <v>37.240644215745256</v>
      </c>
    </row>
    <row r="596" spans="1:11">
      <c r="A596" s="9">
        <v>1601</v>
      </c>
      <c r="B596" s="23" t="s">
        <v>528</v>
      </c>
      <c r="C596" s="47">
        <v>5496.7</v>
      </c>
      <c r="D596" s="19">
        <v>2006.9</v>
      </c>
      <c r="E596" s="29">
        <f t="shared" si="78"/>
        <v>36.510997507595469</v>
      </c>
      <c r="F596" s="35">
        <v>487.99</v>
      </c>
      <c r="G596" s="37">
        <v>1644.34</v>
      </c>
      <c r="H596" s="37">
        <v>2486.6</v>
      </c>
      <c r="I596" s="37">
        <f t="shared" si="79"/>
        <v>4618.93</v>
      </c>
      <c r="J596" s="46">
        <f t="shared" si="80"/>
        <v>43.449456908851182</v>
      </c>
      <c r="K596" s="58">
        <f t="shared" si="77"/>
        <v>43.449456908851182</v>
      </c>
    </row>
    <row r="597" spans="1:11">
      <c r="A597" s="9">
        <v>1602</v>
      </c>
      <c r="B597" s="23" t="s">
        <v>529</v>
      </c>
      <c r="C597" s="47">
        <v>14150.1</v>
      </c>
      <c r="D597" s="19">
        <v>1878.93</v>
      </c>
      <c r="E597" s="29">
        <f t="shared" si="78"/>
        <v>13.278563402378781</v>
      </c>
      <c r="F597" s="35">
        <v>668.09</v>
      </c>
      <c r="G597" s="37">
        <v>1033.4100000000001</v>
      </c>
      <c r="H597" s="37">
        <v>2692.4</v>
      </c>
      <c r="I597" s="37">
        <f t="shared" si="79"/>
        <v>4393.8999999999996</v>
      </c>
      <c r="J597" s="46">
        <f t="shared" si="80"/>
        <v>42.762238558000867</v>
      </c>
      <c r="K597" s="58">
        <f t="shared" si="77"/>
        <v>42.762238558000867</v>
      </c>
    </row>
    <row r="598" spans="1:11">
      <c r="A598" s="9">
        <v>1603</v>
      </c>
      <c r="B598" s="23" t="s">
        <v>530</v>
      </c>
      <c r="C598" s="47">
        <v>3985.08</v>
      </c>
      <c r="D598" s="19">
        <v>1476.05</v>
      </c>
      <c r="E598" s="29">
        <f t="shared" si="78"/>
        <v>37.03940698806548</v>
      </c>
      <c r="F598" s="35">
        <v>455.28</v>
      </c>
      <c r="G598" s="37">
        <v>768.47</v>
      </c>
      <c r="H598" s="37">
        <v>2017.7</v>
      </c>
      <c r="I598" s="37">
        <f t="shared" si="79"/>
        <v>3241.45</v>
      </c>
      <c r="J598" s="46">
        <f t="shared" si="80"/>
        <v>45.536719677921916</v>
      </c>
      <c r="K598" s="58">
        <f t="shared" si="77"/>
        <v>45.536719677921916</v>
      </c>
    </row>
    <row r="599" spans="1:11">
      <c r="A599" s="9">
        <v>1604</v>
      </c>
      <c r="B599" s="23" t="s">
        <v>531</v>
      </c>
      <c r="C599" s="47">
        <v>11106.41</v>
      </c>
      <c r="D599" s="19">
        <v>1588.35</v>
      </c>
      <c r="E599" s="29">
        <f t="shared" si="78"/>
        <v>14.301200838074587</v>
      </c>
      <c r="F599" s="35">
        <v>436.07</v>
      </c>
      <c r="G599" s="37">
        <v>961.91</v>
      </c>
      <c r="H599" s="37">
        <v>2157.3000000000002</v>
      </c>
      <c r="I599" s="37">
        <f t="shared" si="79"/>
        <v>3555.28</v>
      </c>
      <c r="J599" s="46">
        <f t="shared" si="80"/>
        <v>44.675806124974685</v>
      </c>
      <c r="K599" s="58">
        <f t="shared" si="77"/>
        <v>44.675806124974685</v>
      </c>
    </row>
    <row r="600" spans="1:11">
      <c r="A600" s="9">
        <v>1613</v>
      </c>
      <c r="B600" s="23" t="s">
        <v>532</v>
      </c>
      <c r="C600" s="47">
        <v>3129.54</v>
      </c>
      <c r="D600" s="19">
        <v>2017.81</v>
      </c>
      <c r="E600" s="29">
        <f t="shared" si="78"/>
        <v>64.476248905589955</v>
      </c>
      <c r="F600" s="35">
        <v>563.9</v>
      </c>
      <c r="G600" s="37">
        <v>453.71</v>
      </c>
      <c r="H600" s="37">
        <v>1778.5</v>
      </c>
      <c r="I600" s="37">
        <f t="shared" si="79"/>
        <v>2796.1099999999997</v>
      </c>
      <c r="J600" s="46">
        <f t="shared" si="80"/>
        <v>72.164900522511644</v>
      </c>
      <c r="K600" s="58">
        <f t="shared" si="77"/>
        <v>0</v>
      </c>
    </row>
    <row r="601" spans="1:11">
      <c r="A601" s="9">
        <v>1605</v>
      </c>
      <c r="B601" s="23" t="s">
        <v>533</v>
      </c>
      <c r="C601" s="47">
        <v>3905.26</v>
      </c>
      <c r="D601" s="19">
        <v>1619.23</v>
      </c>
      <c r="E601" s="29">
        <f t="shared" si="78"/>
        <v>41.462796331102155</v>
      </c>
      <c r="F601" s="35">
        <v>330.15</v>
      </c>
      <c r="G601" s="37">
        <v>801.46</v>
      </c>
      <c r="H601" s="37">
        <v>2059.9</v>
      </c>
      <c r="I601" s="37">
        <f t="shared" si="79"/>
        <v>3191.51</v>
      </c>
      <c r="J601" s="46">
        <f t="shared" si="80"/>
        <v>50.735545243474093</v>
      </c>
      <c r="K601" s="58">
        <f t="shared" si="77"/>
        <v>0</v>
      </c>
    </row>
    <row r="602" spans="1:11">
      <c r="A602" s="9">
        <v>1606</v>
      </c>
      <c r="B602" s="23" t="s">
        <v>534</v>
      </c>
      <c r="C602" s="47">
        <v>6464.33</v>
      </c>
      <c r="D602" s="19">
        <v>1839.62</v>
      </c>
      <c r="E602" s="29">
        <f t="shared" si="78"/>
        <v>28.458014983764752</v>
      </c>
      <c r="F602" s="35">
        <v>571.41</v>
      </c>
      <c r="G602" s="37">
        <v>1287.33</v>
      </c>
      <c r="H602" s="37">
        <v>2353.6999999999998</v>
      </c>
      <c r="I602" s="37">
        <f t="shared" si="79"/>
        <v>4212.4399999999996</v>
      </c>
      <c r="J602" s="46">
        <f t="shared" si="80"/>
        <v>43.671126473018013</v>
      </c>
      <c r="K602" s="58">
        <f t="shared" si="77"/>
        <v>43.671126473018013</v>
      </c>
    </row>
    <row r="603" spans="1:11">
      <c r="A603" s="9">
        <v>1607</v>
      </c>
      <c r="B603" s="23" t="s">
        <v>535</v>
      </c>
      <c r="C603" s="47">
        <v>3701.33</v>
      </c>
      <c r="D603" s="19">
        <v>1611.43</v>
      </c>
      <c r="E603" s="29">
        <f t="shared" si="78"/>
        <v>43.536512550893868</v>
      </c>
      <c r="F603" s="35">
        <v>548.69000000000005</v>
      </c>
      <c r="G603" s="37">
        <v>866.17</v>
      </c>
      <c r="H603" s="37">
        <v>2326.9</v>
      </c>
      <c r="I603" s="37">
        <f t="shared" si="79"/>
        <v>3741.76</v>
      </c>
      <c r="J603" s="46">
        <f t="shared" si="80"/>
        <v>43.066097237663556</v>
      </c>
      <c r="K603" s="58">
        <f t="shared" si="77"/>
        <v>43.066097237663556</v>
      </c>
    </row>
    <row r="604" spans="1:11">
      <c r="A604" s="9">
        <v>1608</v>
      </c>
      <c r="B604" s="23" t="s">
        <v>536</v>
      </c>
      <c r="C604" s="47">
        <v>4237.2700000000004</v>
      </c>
      <c r="D604" s="19">
        <v>1563.16</v>
      </c>
      <c r="E604" s="29">
        <f t="shared" si="78"/>
        <v>36.890733892341061</v>
      </c>
      <c r="F604" s="35">
        <v>603.03</v>
      </c>
      <c r="G604" s="37">
        <v>564.80999999999995</v>
      </c>
      <c r="H604" s="37">
        <v>2551.6999999999998</v>
      </c>
      <c r="I604" s="37">
        <f t="shared" si="79"/>
        <v>3719.54</v>
      </c>
      <c r="J604" s="46">
        <f t="shared" si="80"/>
        <v>42.025626824822425</v>
      </c>
      <c r="K604" s="58">
        <f t="shared" si="77"/>
        <v>42.025626824822425</v>
      </c>
    </row>
    <row r="605" spans="1:11">
      <c r="A605" s="9">
        <v>1609</v>
      </c>
      <c r="B605" s="23" t="s">
        <v>537</v>
      </c>
      <c r="C605" s="47">
        <v>7746.31</v>
      </c>
      <c r="D605" s="19">
        <v>1909.51</v>
      </c>
      <c r="E605" s="29">
        <f t="shared" si="78"/>
        <v>24.650575564365486</v>
      </c>
      <c r="F605" s="35">
        <v>1113.19</v>
      </c>
      <c r="G605" s="37">
        <v>914.56</v>
      </c>
      <c r="H605" s="37">
        <v>3501.4</v>
      </c>
      <c r="I605" s="37">
        <f t="shared" si="79"/>
        <v>5529.15</v>
      </c>
      <c r="J605" s="46">
        <f t="shared" si="80"/>
        <v>34.535326406409666</v>
      </c>
      <c r="K605" s="58">
        <f t="shared" si="77"/>
        <v>34.535326406409666</v>
      </c>
    </row>
    <row r="606" spans="1:11">
      <c r="A606" s="9">
        <v>1610</v>
      </c>
      <c r="B606" s="23" t="s">
        <v>538</v>
      </c>
      <c r="C606" s="47">
        <v>4936.21</v>
      </c>
      <c r="D606" s="19">
        <v>1645.06</v>
      </c>
      <c r="E606" s="29">
        <f t="shared" si="78"/>
        <v>33.326377929626169</v>
      </c>
      <c r="F606" s="35">
        <v>365.18</v>
      </c>
      <c r="G606" s="37">
        <v>555.29999999999995</v>
      </c>
      <c r="H606" s="37">
        <v>2183.3000000000002</v>
      </c>
      <c r="I606" s="37">
        <f t="shared" si="79"/>
        <v>3103.78</v>
      </c>
      <c r="J606" s="46">
        <f t="shared" si="80"/>
        <v>53.001823582857035</v>
      </c>
      <c r="K606" s="58">
        <f t="shared" si="77"/>
        <v>0</v>
      </c>
    </row>
    <row r="607" spans="1:11">
      <c r="A607" s="9">
        <v>1611</v>
      </c>
      <c r="B607" s="23" t="s">
        <v>539</v>
      </c>
      <c r="C607" s="47">
        <v>10676.1</v>
      </c>
      <c r="D607" s="19">
        <v>1954.66</v>
      </c>
      <c r="E607" s="29">
        <f t="shared" si="78"/>
        <v>18.308745703018893</v>
      </c>
      <c r="F607" s="35">
        <v>608.41</v>
      </c>
      <c r="G607" s="37">
        <v>1202.6400000000001</v>
      </c>
      <c r="H607" s="37">
        <v>1991.8</v>
      </c>
      <c r="I607" s="37">
        <f t="shared" si="79"/>
        <v>3802.8500000000004</v>
      </c>
      <c r="J607" s="46">
        <f t="shared" si="80"/>
        <v>51.399871149269629</v>
      </c>
      <c r="K607" s="58">
        <f t="shared" si="77"/>
        <v>0</v>
      </c>
    </row>
    <row r="608" spans="1:11">
      <c r="A608" s="9">
        <v>1612</v>
      </c>
      <c r="B608" s="23" t="s">
        <v>540</v>
      </c>
      <c r="C608" s="47">
        <v>2173.9299999999998</v>
      </c>
      <c r="D608" s="19">
        <v>1588.39</v>
      </c>
      <c r="E608" s="29">
        <f t="shared" si="78"/>
        <v>73.065370090113305</v>
      </c>
      <c r="F608" s="35">
        <v>868.82</v>
      </c>
      <c r="G608" s="37">
        <v>444.43</v>
      </c>
      <c r="H608" s="37">
        <v>1698.1</v>
      </c>
      <c r="I608" s="37">
        <f t="shared" si="79"/>
        <v>3011.35</v>
      </c>
      <c r="J608" s="46">
        <f t="shared" si="80"/>
        <v>52.746774702376023</v>
      </c>
      <c r="K608" s="58">
        <f t="shared" si="77"/>
        <v>0</v>
      </c>
    </row>
    <row r="609" spans="1:11">
      <c r="A609" s="9">
        <v>1616</v>
      </c>
      <c r="B609" s="23" t="s">
        <v>525</v>
      </c>
      <c r="C609" s="47">
        <v>16591.37</v>
      </c>
      <c r="D609" s="19">
        <v>2660.45</v>
      </c>
      <c r="E609" s="29">
        <f t="shared" si="78"/>
        <v>16.035143571627898</v>
      </c>
      <c r="F609" s="35">
        <v>653.05999999999995</v>
      </c>
      <c r="G609" s="37">
        <v>1393.94</v>
      </c>
      <c r="H609" s="37">
        <v>3420.3</v>
      </c>
      <c r="I609" s="37">
        <f t="shared" si="79"/>
        <v>5467.3</v>
      </c>
      <c r="J609" s="46">
        <f t="shared" si="80"/>
        <v>48.661130722660175</v>
      </c>
      <c r="K609" s="58">
        <f t="shared" si="77"/>
        <v>48.661130722660175</v>
      </c>
    </row>
    <row r="610" spans="1:11">
      <c r="A610" s="9">
        <v>1614</v>
      </c>
      <c r="B610" s="23" t="s">
        <v>541</v>
      </c>
      <c r="C610" s="47">
        <v>32957.79</v>
      </c>
      <c r="D610" s="19">
        <v>4742.29</v>
      </c>
      <c r="E610" s="29">
        <f t="shared" si="78"/>
        <v>14.388980571816253</v>
      </c>
      <c r="F610" s="35">
        <v>2345.2199999999998</v>
      </c>
      <c r="G610" s="37">
        <v>13074.45</v>
      </c>
      <c r="H610" s="37">
        <v>4253</v>
      </c>
      <c r="I610" s="37">
        <f t="shared" si="79"/>
        <v>19672.669999999998</v>
      </c>
      <c r="J610" s="46">
        <f t="shared" si="80"/>
        <v>24.105980530349974</v>
      </c>
      <c r="K610" s="58">
        <f t="shared" si="77"/>
        <v>24.105980530349974</v>
      </c>
    </row>
    <row r="611" spans="1:11">
      <c r="A611" s="9">
        <v>1615</v>
      </c>
      <c r="B611" s="23" t="s">
        <v>542</v>
      </c>
      <c r="C611" s="47">
        <v>21821.77</v>
      </c>
      <c r="D611" s="19">
        <v>4139.34</v>
      </c>
      <c r="E611" s="29">
        <f t="shared" si="78"/>
        <v>18.968855413653429</v>
      </c>
      <c r="F611" s="35">
        <v>1800.65</v>
      </c>
      <c r="G611" s="37">
        <v>7143.55</v>
      </c>
      <c r="H611" s="37">
        <v>4522.2</v>
      </c>
      <c r="I611" s="37">
        <f t="shared" si="79"/>
        <v>13466.400000000001</v>
      </c>
      <c r="J611" s="46">
        <f t="shared" si="80"/>
        <v>30.73828194617715</v>
      </c>
      <c r="K611" s="58">
        <f t="shared" si="77"/>
        <v>30.73828194617715</v>
      </c>
    </row>
    <row r="612" spans="1:11">
      <c r="A612" s="9">
        <v>1617</v>
      </c>
      <c r="B612" s="23" t="s">
        <v>543</v>
      </c>
      <c r="C612" s="47">
        <v>5180.5600000000004</v>
      </c>
      <c r="D612" s="19">
        <v>2085.35</v>
      </c>
      <c r="E612" s="29">
        <f t="shared" si="78"/>
        <v>40.253370292014758</v>
      </c>
      <c r="F612" s="35">
        <v>458.19</v>
      </c>
      <c r="G612" s="37">
        <v>829.88</v>
      </c>
      <c r="H612" s="37">
        <v>2405.5</v>
      </c>
      <c r="I612" s="37">
        <f t="shared" si="79"/>
        <v>3693.5699999999997</v>
      </c>
      <c r="J612" s="46">
        <f t="shared" si="80"/>
        <v>56.458927270905924</v>
      </c>
      <c r="K612" s="58">
        <f t="shared" si="77"/>
        <v>0</v>
      </c>
    </row>
    <row r="613" spans="1:11">
      <c r="A613" s="9">
        <v>1618</v>
      </c>
      <c r="B613" s="23" t="s">
        <v>544</v>
      </c>
      <c r="C613" s="47">
        <v>5171.9399999999996</v>
      </c>
      <c r="D613" s="19">
        <v>1782.43</v>
      </c>
      <c r="E613" s="29">
        <f t="shared" si="78"/>
        <v>34.463470187202482</v>
      </c>
      <c r="F613" s="35">
        <v>308.95</v>
      </c>
      <c r="G613" s="37">
        <v>640.5</v>
      </c>
      <c r="H613" s="37">
        <v>2309.1999999999998</v>
      </c>
      <c r="I613" s="37">
        <f t="shared" si="79"/>
        <v>3258.6499999999996</v>
      </c>
      <c r="J613" s="46">
        <f t="shared" si="80"/>
        <v>54.698418056557173</v>
      </c>
      <c r="K613" s="58">
        <f t="shared" si="77"/>
        <v>0</v>
      </c>
    </row>
    <row r="614" spans="1:11">
      <c r="A614" s="9">
        <v>1619</v>
      </c>
      <c r="B614" s="23" t="s">
        <v>173</v>
      </c>
      <c r="C614" s="47">
        <v>11822.16</v>
      </c>
      <c r="D614" s="19">
        <v>2286.44</v>
      </c>
      <c r="E614" s="29">
        <f t="shared" si="78"/>
        <v>19.340289760923554</v>
      </c>
      <c r="F614" s="35">
        <v>1441.53</v>
      </c>
      <c r="G614" s="37">
        <v>2593.98</v>
      </c>
      <c r="H614" s="37">
        <v>2495.5</v>
      </c>
      <c r="I614" s="37">
        <f t="shared" si="79"/>
        <v>6531.01</v>
      </c>
      <c r="J614" s="46">
        <f t="shared" si="80"/>
        <v>35.008980234297603</v>
      </c>
      <c r="K614" s="58">
        <f t="shared" si="77"/>
        <v>35.008980234297603</v>
      </c>
    </row>
    <row r="615" spans="1:11">
      <c r="A615" s="7"/>
      <c r="B615" s="23"/>
      <c r="C615" s="47"/>
      <c r="D615" s="19"/>
      <c r="E615" s="29"/>
      <c r="F615" s="35"/>
      <c r="G615" s="37"/>
      <c r="H615" s="37"/>
      <c r="I615" s="37"/>
      <c r="J615" s="46"/>
      <c r="K615" s="58"/>
    </row>
    <row r="616" spans="1:11" s="5" customFormat="1">
      <c r="A616" s="8"/>
      <c r="B616" s="62" t="s">
        <v>545</v>
      </c>
      <c r="C616" s="48"/>
      <c r="D616" s="20"/>
      <c r="E616" s="31"/>
      <c r="F616" s="36"/>
      <c r="G616" s="38"/>
      <c r="H616" s="38"/>
      <c r="I616" s="39"/>
      <c r="J616" s="46"/>
      <c r="K616" s="59"/>
    </row>
    <row r="617" spans="1:11">
      <c r="A617" s="9">
        <v>1621</v>
      </c>
      <c r="B617" s="23" t="s">
        <v>546</v>
      </c>
      <c r="C617" s="47">
        <v>6219.86</v>
      </c>
      <c r="D617" s="19">
        <v>1781.7</v>
      </c>
      <c r="E617" s="29">
        <f t="shared" ref="E617:E654" si="81">D617/C617*100</f>
        <v>28.645339284163956</v>
      </c>
      <c r="F617" s="35">
        <v>325.91000000000003</v>
      </c>
      <c r="G617" s="37">
        <v>915.17</v>
      </c>
      <c r="H617" s="37">
        <v>2452.5</v>
      </c>
      <c r="I617" s="37">
        <f t="shared" ref="I617:I654" si="82">F617+G617+H617</f>
        <v>3693.58</v>
      </c>
      <c r="J617" s="46">
        <f t="shared" ref="J617:J654" si="83">D617/I617*100</f>
        <v>48.237753074253163</v>
      </c>
      <c r="K617" s="58">
        <f t="shared" si="77"/>
        <v>48.237753074253163</v>
      </c>
    </row>
    <row r="618" spans="1:11">
      <c r="A618" s="9">
        <v>1622</v>
      </c>
      <c r="B618" s="23" t="s">
        <v>547</v>
      </c>
      <c r="C618" s="47">
        <v>8072.3</v>
      </c>
      <c r="D618" s="19">
        <v>1876.1</v>
      </c>
      <c r="E618" s="29">
        <f t="shared" si="81"/>
        <v>23.241207586437568</v>
      </c>
      <c r="F618" s="35">
        <v>623.62</v>
      </c>
      <c r="G618" s="37">
        <v>1315.67</v>
      </c>
      <c r="H618" s="37">
        <v>2757.5</v>
      </c>
      <c r="I618" s="37">
        <f t="shared" si="82"/>
        <v>4696.79</v>
      </c>
      <c r="J618" s="46">
        <f t="shared" si="83"/>
        <v>39.944302385246097</v>
      </c>
      <c r="K618" s="58">
        <f t="shared" si="77"/>
        <v>39.944302385246097</v>
      </c>
    </row>
    <row r="619" spans="1:11">
      <c r="A619" s="9">
        <v>1623</v>
      </c>
      <c r="B619" s="23" t="s">
        <v>548</v>
      </c>
      <c r="C619" s="47">
        <v>7512.11</v>
      </c>
      <c r="D619" s="19">
        <v>1846.14</v>
      </c>
      <c r="E619" s="29">
        <f t="shared" si="81"/>
        <v>24.575518729092096</v>
      </c>
      <c r="F619" s="35">
        <v>1663.64</v>
      </c>
      <c r="G619" s="37">
        <v>734.78</v>
      </c>
      <c r="H619" s="37">
        <v>1999.2</v>
      </c>
      <c r="I619" s="37">
        <f t="shared" si="82"/>
        <v>4397.62</v>
      </c>
      <c r="J619" s="46">
        <f t="shared" si="83"/>
        <v>41.980434871589637</v>
      </c>
      <c r="K619" s="58">
        <f t="shared" si="77"/>
        <v>41.980434871589637</v>
      </c>
    </row>
    <row r="620" spans="1:11">
      <c r="A620" s="9">
        <v>1624</v>
      </c>
      <c r="B620" s="23" t="s">
        <v>549</v>
      </c>
      <c r="C620" s="47">
        <v>7235.93</v>
      </c>
      <c r="D620" s="19">
        <v>1805.93</v>
      </c>
      <c r="E620" s="29">
        <f t="shared" si="81"/>
        <v>24.957814683116062</v>
      </c>
      <c r="F620" s="35">
        <v>368.22</v>
      </c>
      <c r="G620" s="37">
        <v>1193</v>
      </c>
      <c r="H620" s="37">
        <v>2348</v>
      </c>
      <c r="I620" s="37">
        <f t="shared" si="82"/>
        <v>3909.2200000000003</v>
      </c>
      <c r="J620" s="46">
        <f t="shared" si="83"/>
        <v>46.196683737420763</v>
      </c>
      <c r="K620" s="58">
        <f t="shared" si="77"/>
        <v>46.196683737420763</v>
      </c>
    </row>
    <row r="621" spans="1:11">
      <c r="A621" s="9">
        <v>1625</v>
      </c>
      <c r="B621" s="23" t="s">
        <v>550</v>
      </c>
      <c r="C621" s="47">
        <v>3750.4</v>
      </c>
      <c r="D621" s="19">
        <v>1808.57</v>
      </c>
      <c r="E621" s="29">
        <f t="shared" si="81"/>
        <v>48.223389505119449</v>
      </c>
      <c r="F621" s="35">
        <v>232.93</v>
      </c>
      <c r="G621" s="37">
        <v>770.43</v>
      </c>
      <c r="H621" s="37">
        <v>2151.4</v>
      </c>
      <c r="I621" s="37">
        <f t="shared" si="82"/>
        <v>3154.76</v>
      </c>
      <c r="J621" s="46">
        <f t="shared" si="83"/>
        <v>57.328291217081485</v>
      </c>
      <c r="K621" s="58">
        <f t="shared" si="77"/>
        <v>0</v>
      </c>
    </row>
    <row r="622" spans="1:11">
      <c r="A622" s="9">
        <v>1626</v>
      </c>
      <c r="B622" s="23" t="s">
        <v>551</v>
      </c>
      <c r="C622" s="47">
        <v>11972.48</v>
      </c>
      <c r="D622" s="19">
        <v>2393.92</v>
      </c>
      <c r="E622" s="29">
        <f t="shared" si="81"/>
        <v>19.995188966696958</v>
      </c>
      <c r="F622" s="35">
        <v>570.20000000000005</v>
      </c>
      <c r="G622" s="37">
        <v>1719.63</v>
      </c>
      <c r="H622" s="37">
        <v>2962.5</v>
      </c>
      <c r="I622" s="37">
        <f t="shared" si="82"/>
        <v>5252.33</v>
      </c>
      <c r="J622" s="46">
        <f t="shared" si="83"/>
        <v>45.578248129877593</v>
      </c>
      <c r="K622" s="58">
        <f t="shared" si="77"/>
        <v>45.578248129877593</v>
      </c>
    </row>
    <row r="623" spans="1:11">
      <c r="A623" s="9">
        <v>1627</v>
      </c>
      <c r="B623" s="23" t="s">
        <v>552</v>
      </c>
      <c r="C623" s="47">
        <v>14631.68</v>
      </c>
      <c r="D623" s="19">
        <v>2277.2600000000002</v>
      </c>
      <c r="E623" s="29">
        <f t="shared" si="81"/>
        <v>15.563899702563205</v>
      </c>
      <c r="F623" s="35">
        <v>657.72</v>
      </c>
      <c r="G623" s="37">
        <v>1427.75</v>
      </c>
      <c r="H623" s="37">
        <v>2755.2</v>
      </c>
      <c r="I623" s="37">
        <f t="shared" si="82"/>
        <v>4840.67</v>
      </c>
      <c r="J623" s="46">
        <f t="shared" si="83"/>
        <v>47.044314113542136</v>
      </c>
      <c r="K623" s="58">
        <f t="shared" si="77"/>
        <v>47.044314113542136</v>
      </c>
    </row>
    <row r="624" spans="1:11">
      <c r="A624" s="9">
        <v>1628</v>
      </c>
      <c r="B624" s="23" t="s">
        <v>553</v>
      </c>
      <c r="C624" s="47">
        <v>6178.74</v>
      </c>
      <c r="D624" s="19">
        <v>1513.41</v>
      </c>
      <c r="E624" s="29">
        <f t="shared" si="81"/>
        <v>24.493828838889485</v>
      </c>
      <c r="F624" s="35">
        <v>154.06</v>
      </c>
      <c r="G624" s="37">
        <v>671</v>
      </c>
      <c r="H624" s="37">
        <v>1892.6</v>
      </c>
      <c r="I624" s="37">
        <f t="shared" si="82"/>
        <v>2717.66</v>
      </c>
      <c r="J624" s="46">
        <f t="shared" si="83"/>
        <v>55.687981572382128</v>
      </c>
      <c r="K624" s="58">
        <f t="shared" si="77"/>
        <v>0</v>
      </c>
    </row>
    <row r="625" spans="1:11">
      <c r="A625" s="9">
        <v>1629</v>
      </c>
      <c r="B625" s="23" t="s">
        <v>554</v>
      </c>
      <c r="C625" s="47">
        <v>4421.6400000000003</v>
      </c>
      <c r="D625" s="19">
        <v>1588.11</v>
      </c>
      <c r="E625" s="29">
        <f t="shared" si="81"/>
        <v>35.916763915651202</v>
      </c>
      <c r="F625" s="35">
        <v>199.73</v>
      </c>
      <c r="G625" s="37">
        <v>429.44</v>
      </c>
      <c r="H625" s="37">
        <v>2048.1</v>
      </c>
      <c r="I625" s="37">
        <f t="shared" si="82"/>
        <v>2677.27</v>
      </c>
      <c r="J625" s="46">
        <f t="shared" si="83"/>
        <v>59.318260765630662</v>
      </c>
      <c r="K625" s="58">
        <f t="shared" si="77"/>
        <v>0</v>
      </c>
    </row>
    <row r="626" spans="1:11">
      <c r="A626" s="9">
        <v>1630</v>
      </c>
      <c r="B626" s="23" t="s">
        <v>555</v>
      </c>
      <c r="C626" s="47">
        <v>7569.38</v>
      </c>
      <c r="D626" s="19">
        <v>1715.9</v>
      </c>
      <c r="E626" s="29">
        <f t="shared" si="81"/>
        <v>22.668963640350995</v>
      </c>
      <c r="F626" s="35">
        <v>559.53</v>
      </c>
      <c r="G626" s="37">
        <v>1059.21</v>
      </c>
      <c r="H626" s="37">
        <v>2188.3000000000002</v>
      </c>
      <c r="I626" s="37">
        <f t="shared" si="82"/>
        <v>3807.04</v>
      </c>
      <c r="J626" s="46">
        <f t="shared" si="83"/>
        <v>45.071761788686224</v>
      </c>
      <c r="K626" s="58">
        <f t="shared" si="77"/>
        <v>45.071761788686224</v>
      </c>
    </row>
    <row r="627" spans="1:11">
      <c r="A627" s="9">
        <v>1631</v>
      </c>
      <c r="B627" s="23" t="s">
        <v>556</v>
      </c>
      <c r="C627" s="47">
        <v>9716.98</v>
      </c>
      <c r="D627" s="19">
        <v>1979.74</v>
      </c>
      <c r="E627" s="29">
        <f t="shared" si="81"/>
        <v>20.374025674643768</v>
      </c>
      <c r="F627" s="35">
        <v>448.17</v>
      </c>
      <c r="G627" s="37">
        <v>885.48</v>
      </c>
      <c r="H627" s="37">
        <v>2350.9</v>
      </c>
      <c r="I627" s="37">
        <f t="shared" si="82"/>
        <v>3684.55</v>
      </c>
      <c r="J627" s="46">
        <f t="shared" si="83"/>
        <v>53.730849086048494</v>
      </c>
      <c r="K627" s="58">
        <f t="shared" si="77"/>
        <v>0</v>
      </c>
    </row>
    <row r="628" spans="1:11">
      <c r="A628" s="9">
        <v>1632</v>
      </c>
      <c r="B628" s="23" t="s">
        <v>557</v>
      </c>
      <c r="C628" s="47">
        <v>14705.98</v>
      </c>
      <c r="D628" s="19">
        <v>2461.3200000000002</v>
      </c>
      <c r="E628" s="29">
        <f t="shared" si="81"/>
        <v>16.736864867217282</v>
      </c>
      <c r="F628" s="35">
        <v>383.01</v>
      </c>
      <c r="G628" s="37">
        <v>957.14</v>
      </c>
      <c r="H628" s="37">
        <v>2803.8</v>
      </c>
      <c r="I628" s="37">
        <f t="shared" si="82"/>
        <v>4143.9500000000007</v>
      </c>
      <c r="J628" s="46">
        <f t="shared" si="83"/>
        <v>59.395504289385727</v>
      </c>
      <c r="K628" s="58">
        <f t="shared" si="77"/>
        <v>0</v>
      </c>
    </row>
    <row r="629" spans="1:11">
      <c r="A629" s="9">
        <v>1633</v>
      </c>
      <c r="B629" s="23" t="s">
        <v>558</v>
      </c>
      <c r="C629" s="47">
        <v>6307.88</v>
      </c>
      <c r="D629" s="19">
        <v>1533.71</v>
      </c>
      <c r="E629" s="29">
        <f t="shared" si="81"/>
        <v>24.3141911387027</v>
      </c>
      <c r="F629" s="35">
        <v>526.16999999999996</v>
      </c>
      <c r="G629" s="37">
        <v>885.87</v>
      </c>
      <c r="H629" s="37">
        <v>2157.9</v>
      </c>
      <c r="I629" s="37">
        <f t="shared" si="82"/>
        <v>3569.94</v>
      </c>
      <c r="J629" s="46">
        <f t="shared" si="83"/>
        <v>42.96178647260178</v>
      </c>
      <c r="K629" s="58">
        <f t="shared" si="77"/>
        <v>42.96178647260178</v>
      </c>
    </row>
    <row r="630" spans="1:11">
      <c r="A630" s="9">
        <v>1634</v>
      </c>
      <c r="B630" s="23" t="s">
        <v>559</v>
      </c>
      <c r="C630" s="47">
        <v>19921.349999999999</v>
      </c>
      <c r="D630" s="19">
        <v>3803.78</v>
      </c>
      <c r="E630" s="29">
        <f t="shared" si="81"/>
        <v>19.093987104287613</v>
      </c>
      <c r="F630" s="35">
        <v>1214.24</v>
      </c>
      <c r="G630" s="37">
        <v>6534.8</v>
      </c>
      <c r="H630" s="37">
        <v>3645.8</v>
      </c>
      <c r="I630" s="37">
        <f t="shared" si="82"/>
        <v>11394.84</v>
      </c>
      <c r="J630" s="46">
        <f t="shared" si="83"/>
        <v>33.381600794745694</v>
      </c>
      <c r="K630" s="58">
        <f t="shared" si="77"/>
        <v>33.381600794745694</v>
      </c>
    </row>
    <row r="631" spans="1:11">
      <c r="A631" s="9">
        <v>1635</v>
      </c>
      <c r="B631" s="23" t="s">
        <v>560</v>
      </c>
      <c r="C631" s="47">
        <v>12511.95</v>
      </c>
      <c r="D631" s="19">
        <v>2588.36</v>
      </c>
      <c r="E631" s="29">
        <f t="shared" si="81"/>
        <v>20.687103129408285</v>
      </c>
      <c r="F631" s="35">
        <v>1507.08</v>
      </c>
      <c r="G631" s="37">
        <v>2227.2800000000002</v>
      </c>
      <c r="H631" s="37">
        <v>3115.5</v>
      </c>
      <c r="I631" s="37">
        <f t="shared" si="82"/>
        <v>6849.8600000000006</v>
      </c>
      <c r="J631" s="46">
        <f t="shared" si="83"/>
        <v>37.787049662328862</v>
      </c>
      <c r="K631" s="58">
        <f t="shared" si="77"/>
        <v>37.787049662328862</v>
      </c>
    </row>
    <row r="632" spans="1:11">
      <c r="A632" s="9">
        <v>1636</v>
      </c>
      <c r="B632" s="23" t="s">
        <v>561</v>
      </c>
      <c r="C632" s="47">
        <v>7001.21</v>
      </c>
      <c r="D632" s="19">
        <v>1890.36</v>
      </c>
      <c r="E632" s="29">
        <f t="shared" si="81"/>
        <v>27.00047563206931</v>
      </c>
      <c r="F632" s="35">
        <v>318.89999999999998</v>
      </c>
      <c r="G632" s="37">
        <v>1355.4</v>
      </c>
      <c r="H632" s="37">
        <v>1838.4</v>
      </c>
      <c r="I632" s="37">
        <f t="shared" si="82"/>
        <v>3512.7000000000003</v>
      </c>
      <c r="J632" s="46">
        <f t="shared" si="83"/>
        <v>53.815014091724308</v>
      </c>
      <c r="K632" s="58">
        <f t="shared" si="77"/>
        <v>0</v>
      </c>
    </row>
    <row r="633" spans="1:11">
      <c r="A633" s="9">
        <v>1638</v>
      </c>
      <c r="B633" s="23" t="s">
        <v>562</v>
      </c>
      <c r="C633" s="47">
        <v>6438.54</v>
      </c>
      <c r="D633" s="19">
        <v>1918.59</v>
      </c>
      <c r="E633" s="29">
        <f t="shared" si="81"/>
        <v>29.798525752732765</v>
      </c>
      <c r="F633" s="35">
        <v>751.51</v>
      </c>
      <c r="G633" s="37">
        <v>1191.32</v>
      </c>
      <c r="H633" s="37">
        <v>2766.9</v>
      </c>
      <c r="I633" s="37">
        <f t="shared" si="82"/>
        <v>4709.7299999999996</v>
      </c>
      <c r="J633" s="46">
        <f t="shared" si="83"/>
        <v>40.736730131026619</v>
      </c>
      <c r="K633" s="58">
        <f t="shared" si="77"/>
        <v>40.736730131026619</v>
      </c>
    </row>
    <row r="634" spans="1:11">
      <c r="A634" s="9">
        <v>1637</v>
      </c>
      <c r="B634" s="23" t="s">
        <v>563</v>
      </c>
      <c r="C634" s="47">
        <v>4467.41</v>
      </c>
      <c r="D634" s="19">
        <v>2011.77</v>
      </c>
      <c r="E634" s="29">
        <f t="shared" si="81"/>
        <v>45.032132712242671</v>
      </c>
      <c r="F634" s="35">
        <v>257.33</v>
      </c>
      <c r="G634" s="37">
        <v>608.29999999999995</v>
      </c>
      <c r="H634" s="37">
        <v>2091</v>
      </c>
      <c r="I634" s="37">
        <f t="shared" si="82"/>
        <v>2956.63</v>
      </c>
      <c r="J634" s="46">
        <f t="shared" si="83"/>
        <v>68.042670202223476</v>
      </c>
      <c r="K634" s="58">
        <f t="shared" si="77"/>
        <v>0</v>
      </c>
    </row>
    <row r="635" spans="1:11">
      <c r="A635" s="9">
        <v>1639</v>
      </c>
      <c r="B635" s="23" t="s">
        <v>564</v>
      </c>
      <c r="C635" s="47">
        <v>6956.73</v>
      </c>
      <c r="D635" s="19">
        <v>1673</v>
      </c>
      <c r="E635" s="29">
        <f t="shared" si="81"/>
        <v>24.04865504338964</v>
      </c>
      <c r="F635" s="35">
        <v>239.17</v>
      </c>
      <c r="G635" s="37">
        <v>1058.31</v>
      </c>
      <c r="H635" s="37">
        <v>2282.9</v>
      </c>
      <c r="I635" s="37">
        <f t="shared" si="82"/>
        <v>3580.38</v>
      </c>
      <c r="J635" s="46">
        <f t="shared" si="83"/>
        <v>46.726883738597579</v>
      </c>
      <c r="K635" s="58">
        <f t="shared" si="77"/>
        <v>46.726883738597579</v>
      </c>
    </row>
    <row r="636" spans="1:11">
      <c r="A636" s="9">
        <v>1640</v>
      </c>
      <c r="B636" s="23" t="s">
        <v>565</v>
      </c>
      <c r="C636" s="47">
        <v>8606.34</v>
      </c>
      <c r="D636" s="19">
        <v>1575.4</v>
      </c>
      <c r="E636" s="29">
        <f t="shared" si="81"/>
        <v>18.30510995382474</v>
      </c>
      <c r="F636" s="35">
        <v>402.6</v>
      </c>
      <c r="G636" s="37">
        <v>611.62</v>
      </c>
      <c r="H636" s="37">
        <v>2092.8000000000002</v>
      </c>
      <c r="I636" s="37">
        <f t="shared" si="82"/>
        <v>3107.0200000000004</v>
      </c>
      <c r="J636" s="46">
        <f t="shared" si="83"/>
        <v>50.704533604547123</v>
      </c>
      <c r="K636" s="58">
        <f t="shared" si="77"/>
        <v>0</v>
      </c>
    </row>
    <row r="637" spans="1:11">
      <c r="A637" s="9">
        <v>1641</v>
      </c>
      <c r="B637" s="23" t="s">
        <v>545</v>
      </c>
      <c r="C637" s="47">
        <v>192353.54</v>
      </c>
      <c r="D637" s="19">
        <v>14991.18</v>
      </c>
      <c r="E637" s="29">
        <f t="shared" si="81"/>
        <v>7.7935555540074795</v>
      </c>
      <c r="F637" s="35">
        <v>23094.78</v>
      </c>
      <c r="G637" s="37">
        <v>76916.3</v>
      </c>
      <c r="H637" s="37">
        <v>12082.4</v>
      </c>
      <c r="I637" s="37">
        <f t="shared" si="82"/>
        <v>112093.48</v>
      </c>
      <c r="J637" s="46">
        <f t="shared" si="83"/>
        <v>13.373819779705295</v>
      </c>
      <c r="K637" s="58">
        <f t="shared" si="77"/>
        <v>13.373819779705295</v>
      </c>
    </row>
    <row r="638" spans="1:11">
      <c r="A638" s="9">
        <v>1642</v>
      </c>
      <c r="B638" s="23" t="s">
        <v>566</v>
      </c>
      <c r="C638" s="47">
        <v>21649.95</v>
      </c>
      <c r="D638" s="19">
        <v>2478.2199999999998</v>
      </c>
      <c r="E638" s="29">
        <f t="shared" si="81"/>
        <v>11.446770084919363</v>
      </c>
      <c r="F638" s="35">
        <v>1137.49</v>
      </c>
      <c r="G638" s="37">
        <v>3786.29</v>
      </c>
      <c r="H638" s="37">
        <v>2825.3</v>
      </c>
      <c r="I638" s="37">
        <f t="shared" si="82"/>
        <v>7749.08</v>
      </c>
      <c r="J638" s="46">
        <f t="shared" si="83"/>
        <v>31.980828691922135</v>
      </c>
      <c r="K638" s="58">
        <f t="shared" si="77"/>
        <v>31.980828691922135</v>
      </c>
    </row>
    <row r="639" spans="1:11">
      <c r="A639" s="9">
        <v>1643</v>
      </c>
      <c r="B639" s="23" t="s">
        <v>567</v>
      </c>
      <c r="C639" s="47">
        <v>58938.239999999998</v>
      </c>
      <c r="D639" s="19">
        <v>4324.8900000000003</v>
      </c>
      <c r="E639" s="29">
        <f t="shared" si="81"/>
        <v>7.3380033065120376</v>
      </c>
      <c r="F639" s="35">
        <v>10783.96</v>
      </c>
      <c r="G639" s="37">
        <v>9484.86</v>
      </c>
      <c r="H639" s="37">
        <v>5154.5</v>
      </c>
      <c r="I639" s="37">
        <f t="shared" si="82"/>
        <v>25423.32</v>
      </c>
      <c r="J639" s="46">
        <f t="shared" si="83"/>
        <v>17.011507545041326</v>
      </c>
      <c r="K639" s="58">
        <f t="shared" si="77"/>
        <v>17.011507545041326</v>
      </c>
    </row>
    <row r="640" spans="1:11">
      <c r="A640" s="9">
        <v>1644</v>
      </c>
      <c r="B640" s="23" t="s">
        <v>568</v>
      </c>
      <c r="C640" s="47">
        <v>9794.64</v>
      </c>
      <c r="D640" s="19">
        <v>1972.23</v>
      </c>
      <c r="E640" s="29">
        <f t="shared" si="81"/>
        <v>20.135808973070986</v>
      </c>
      <c r="F640" s="35">
        <v>1182.42</v>
      </c>
      <c r="G640" s="37">
        <v>1937.4</v>
      </c>
      <c r="H640" s="37">
        <v>2497.1</v>
      </c>
      <c r="I640" s="37">
        <f t="shared" si="82"/>
        <v>5616.92</v>
      </c>
      <c r="J640" s="46">
        <f t="shared" si="83"/>
        <v>35.112303540018374</v>
      </c>
      <c r="K640" s="58">
        <f t="shared" si="77"/>
        <v>35.112303540018374</v>
      </c>
    </row>
    <row r="641" spans="1:11">
      <c r="A641" s="9">
        <v>1645</v>
      </c>
      <c r="B641" s="23" t="s">
        <v>569</v>
      </c>
      <c r="C641" s="47">
        <v>8417.3799999999992</v>
      </c>
      <c r="D641" s="19">
        <v>1777.75</v>
      </c>
      <c r="E641" s="29">
        <f t="shared" si="81"/>
        <v>21.119992206601108</v>
      </c>
      <c r="F641" s="35">
        <v>113.57</v>
      </c>
      <c r="G641" s="37">
        <v>399.85</v>
      </c>
      <c r="H641" s="37">
        <v>2156.9</v>
      </c>
      <c r="I641" s="37">
        <f t="shared" si="82"/>
        <v>2670.32</v>
      </c>
      <c r="J641" s="46">
        <f t="shared" si="83"/>
        <v>66.57441804727523</v>
      </c>
      <c r="K641" s="58">
        <f t="shared" si="77"/>
        <v>0</v>
      </c>
    </row>
    <row r="642" spans="1:11">
      <c r="A642" s="9">
        <v>1646</v>
      </c>
      <c r="B642" s="23" t="s">
        <v>570</v>
      </c>
      <c r="C642" s="47">
        <v>6133.11</v>
      </c>
      <c r="D642" s="19">
        <v>1596.14</v>
      </c>
      <c r="E642" s="29">
        <f t="shared" si="81"/>
        <v>26.024969387472265</v>
      </c>
      <c r="F642" s="35">
        <v>612.6</v>
      </c>
      <c r="G642" s="37">
        <v>1148.45</v>
      </c>
      <c r="H642" s="37">
        <v>1333.4</v>
      </c>
      <c r="I642" s="37">
        <f t="shared" si="82"/>
        <v>3094.4500000000003</v>
      </c>
      <c r="J642" s="46">
        <f t="shared" si="83"/>
        <v>51.580733248234743</v>
      </c>
      <c r="K642" s="58">
        <f t="shared" si="77"/>
        <v>0</v>
      </c>
    </row>
    <row r="643" spans="1:11">
      <c r="A643" s="9">
        <v>1647</v>
      </c>
      <c r="B643" s="23" t="s">
        <v>571</v>
      </c>
      <c r="C643" s="47">
        <v>9379.34</v>
      </c>
      <c r="D643" s="19">
        <v>2275.09</v>
      </c>
      <c r="E643" s="29">
        <f t="shared" si="81"/>
        <v>24.25639757168415</v>
      </c>
      <c r="F643" s="35">
        <v>331.62</v>
      </c>
      <c r="G643" s="37">
        <v>1640.9</v>
      </c>
      <c r="H643" s="37">
        <v>2979</v>
      </c>
      <c r="I643" s="37">
        <f t="shared" si="82"/>
        <v>4951.5200000000004</v>
      </c>
      <c r="J643" s="46">
        <f t="shared" si="83"/>
        <v>45.947305069958318</v>
      </c>
      <c r="K643" s="58">
        <f t="shared" si="77"/>
        <v>45.947305069958318</v>
      </c>
    </row>
    <row r="644" spans="1:11">
      <c r="A644" s="9">
        <v>1648</v>
      </c>
      <c r="B644" s="23" t="s">
        <v>572</v>
      </c>
      <c r="C644" s="47">
        <v>9361.7999999999993</v>
      </c>
      <c r="D644" s="19">
        <v>1976.27</v>
      </c>
      <c r="E644" s="29">
        <f t="shared" si="81"/>
        <v>21.109936123395077</v>
      </c>
      <c r="F644" s="35">
        <v>412.15</v>
      </c>
      <c r="G644" s="37">
        <v>894.09</v>
      </c>
      <c r="H644" s="37">
        <v>2594.8000000000002</v>
      </c>
      <c r="I644" s="37">
        <f t="shared" si="82"/>
        <v>3901.04</v>
      </c>
      <c r="J644" s="46">
        <f t="shared" si="83"/>
        <v>50.660080388819395</v>
      </c>
      <c r="K644" s="58">
        <f t="shared" si="77"/>
        <v>0</v>
      </c>
    </row>
    <row r="645" spans="1:11">
      <c r="A645" s="9">
        <v>1649</v>
      </c>
      <c r="B645" s="23" t="s">
        <v>573</v>
      </c>
      <c r="C645" s="47">
        <v>4456.54</v>
      </c>
      <c r="D645" s="19">
        <v>1524.35</v>
      </c>
      <c r="E645" s="29">
        <f t="shared" si="81"/>
        <v>34.204786673069243</v>
      </c>
      <c r="F645" s="35">
        <v>96.09</v>
      </c>
      <c r="G645" s="37">
        <v>473.48</v>
      </c>
      <c r="H645" s="37">
        <v>1872.8</v>
      </c>
      <c r="I645" s="37">
        <f t="shared" si="82"/>
        <v>2442.37</v>
      </c>
      <c r="J645" s="46">
        <f t="shared" si="83"/>
        <v>62.412738446672698</v>
      </c>
      <c r="K645" s="58">
        <f t="shared" si="77"/>
        <v>0</v>
      </c>
    </row>
    <row r="646" spans="1:11">
      <c r="A646" s="9">
        <v>1650</v>
      </c>
      <c r="B646" s="23" t="s">
        <v>518</v>
      </c>
      <c r="C646" s="47">
        <v>17095.2</v>
      </c>
      <c r="D646" s="19">
        <v>2396.88</v>
      </c>
      <c r="E646" s="29">
        <f t="shared" si="81"/>
        <v>14.020777762178858</v>
      </c>
      <c r="F646" s="35">
        <v>836.29</v>
      </c>
      <c r="G646" s="37">
        <v>4365.6099999999997</v>
      </c>
      <c r="H646" s="37">
        <v>2918.9</v>
      </c>
      <c r="I646" s="37">
        <f t="shared" si="82"/>
        <v>8120.7999999999993</v>
      </c>
      <c r="J646" s="46">
        <f t="shared" si="83"/>
        <v>29.515318687814013</v>
      </c>
      <c r="K646" s="58">
        <f t="shared" ref="K646:K703" si="84">IF(J646&gt;50,0,J646)</f>
        <v>29.515318687814013</v>
      </c>
    </row>
    <row r="647" spans="1:11">
      <c r="A647" s="9">
        <v>1652</v>
      </c>
      <c r="B647" s="23" t="s">
        <v>574</v>
      </c>
      <c r="C647" s="47">
        <v>16182.7</v>
      </c>
      <c r="D647" s="19">
        <v>2613.33</v>
      </c>
      <c r="E647" s="29">
        <f t="shared" si="81"/>
        <v>16.148912109845696</v>
      </c>
      <c r="F647" s="35">
        <v>1330.75</v>
      </c>
      <c r="G647" s="37">
        <v>3274.25</v>
      </c>
      <c r="H647" s="37">
        <v>3220.9</v>
      </c>
      <c r="I647" s="37">
        <f t="shared" si="82"/>
        <v>7825.9</v>
      </c>
      <c r="J647" s="46">
        <f t="shared" si="83"/>
        <v>33.393347729973549</v>
      </c>
      <c r="K647" s="58">
        <f t="shared" si="84"/>
        <v>33.393347729973549</v>
      </c>
    </row>
    <row r="648" spans="1:11">
      <c r="A648" s="9">
        <v>1651</v>
      </c>
      <c r="B648" s="23" t="s">
        <v>575</v>
      </c>
      <c r="C648" s="47">
        <v>8069.57</v>
      </c>
      <c r="D648" s="19">
        <v>1985.56</v>
      </c>
      <c r="E648" s="29">
        <f t="shared" si="81"/>
        <v>24.605524210088024</v>
      </c>
      <c r="F648" s="35">
        <v>713.03</v>
      </c>
      <c r="G648" s="37">
        <v>1472.25</v>
      </c>
      <c r="H648" s="37">
        <v>2635.2</v>
      </c>
      <c r="I648" s="37">
        <f t="shared" si="82"/>
        <v>4820.4799999999996</v>
      </c>
      <c r="J648" s="46">
        <f t="shared" si="83"/>
        <v>41.19008895379713</v>
      </c>
      <c r="K648" s="58">
        <f t="shared" si="84"/>
        <v>41.19008895379713</v>
      </c>
    </row>
    <row r="649" spans="1:11">
      <c r="A649" s="9">
        <v>1653</v>
      </c>
      <c r="B649" s="23" t="s">
        <v>576</v>
      </c>
      <c r="C649" s="47">
        <v>9334.4</v>
      </c>
      <c r="D649" s="19">
        <v>1933.82</v>
      </c>
      <c r="E649" s="29">
        <f t="shared" si="81"/>
        <v>20.717132327733971</v>
      </c>
      <c r="F649" s="35">
        <v>286.82</v>
      </c>
      <c r="G649" s="37">
        <v>1161.47</v>
      </c>
      <c r="H649" s="37">
        <v>1778.8</v>
      </c>
      <c r="I649" s="37">
        <f t="shared" si="82"/>
        <v>3227.09</v>
      </c>
      <c r="J649" s="46">
        <f t="shared" si="83"/>
        <v>59.924576011205133</v>
      </c>
      <c r="K649" s="58">
        <f t="shared" si="84"/>
        <v>0</v>
      </c>
    </row>
    <row r="650" spans="1:11">
      <c r="A650" s="9">
        <v>1654</v>
      </c>
      <c r="B650" s="23" t="s">
        <v>577</v>
      </c>
      <c r="C650" s="47">
        <v>7532.16</v>
      </c>
      <c r="D650" s="19">
        <v>1910.04</v>
      </c>
      <c r="E650" s="29">
        <f t="shared" si="81"/>
        <v>25.358462911037471</v>
      </c>
      <c r="F650" s="35">
        <v>889.34</v>
      </c>
      <c r="G650" s="37">
        <v>1999.65</v>
      </c>
      <c r="H650" s="37">
        <v>1977</v>
      </c>
      <c r="I650" s="37">
        <f t="shared" si="82"/>
        <v>4865.99</v>
      </c>
      <c r="J650" s="46">
        <f t="shared" si="83"/>
        <v>39.252855020252817</v>
      </c>
      <c r="K650" s="58">
        <f t="shared" si="84"/>
        <v>39.252855020252817</v>
      </c>
    </row>
    <row r="651" spans="1:11">
      <c r="A651" s="9">
        <v>1655</v>
      </c>
      <c r="B651" s="23" t="s">
        <v>578</v>
      </c>
      <c r="C651" s="47">
        <v>12980.37</v>
      </c>
      <c r="D651" s="19">
        <v>2340.1799999999998</v>
      </c>
      <c r="E651" s="29">
        <f t="shared" si="81"/>
        <v>18.028607813182518</v>
      </c>
      <c r="F651" s="35">
        <v>205.86</v>
      </c>
      <c r="G651" s="37">
        <v>1562.97</v>
      </c>
      <c r="H651" s="37">
        <v>2263</v>
      </c>
      <c r="I651" s="37">
        <f t="shared" si="82"/>
        <v>4031.83</v>
      </c>
      <c r="J651" s="46">
        <f t="shared" si="83"/>
        <v>58.042625805155467</v>
      </c>
      <c r="K651" s="58">
        <f t="shared" si="84"/>
        <v>0</v>
      </c>
    </row>
    <row r="652" spans="1:11">
      <c r="A652" s="9">
        <v>1656</v>
      </c>
      <c r="B652" s="23" t="s">
        <v>579</v>
      </c>
      <c r="C652" s="47">
        <v>5038.4399999999996</v>
      </c>
      <c r="D652" s="19">
        <v>1731.88</v>
      </c>
      <c r="E652" s="29">
        <f t="shared" si="81"/>
        <v>34.373337779153864</v>
      </c>
      <c r="F652" s="35">
        <v>226.24</v>
      </c>
      <c r="G652" s="37">
        <v>926.29</v>
      </c>
      <c r="H652" s="37">
        <v>2328.8000000000002</v>
      </c>
      <c r="I652" s="37">
        <f t="shared" si="82"/>
        <v>3481.33</v>
      </c>
      <c r="J652" s="46">
        <f t="shared" si="83"/>
        <v>49.747653913877748</v>
      </c>
      <c r="K652" s="58">
        <f t="shared" si="84"/>
        <v>49.747653913877748</v>
      </c>
    </row>
    <row r="653" spans="1:11">
      <c r="A653" s="9">
        <v>1657</v>
      </c>
      <c r="B653" s="23" t="s">
        <v>580</v>
      </c>
      <c r="C653" s="47">
        <v>5992.59</v>
      </c>
      <c r="D653" s="19">
        <v>1789.84</v>
      </c>
      <c r="E653" s="29">
        <f t="shared" si="81"/>
        <v>29.867553094738668</v>
      </c>
      <c r="F653" s="35">
        <v>196.08</v>
      </c>
      <c r="G653" s="37">
        <v>671.7</v>
      </c>
      <c r="H653" s="37">
        <v>2332.1</v>
      </c>
      <c r="I653" s="37">
        <f t="shared" si="82"/>
        <v>3199.88</v>
      </c>
      <c r="J653" s="46">
        <f t="shared" si="83"/>
        <v>55.934597547408025</v>
      </c>
      <c r="K653" s="58">
        <f t="shared" si="84"/>
        <v>0</v>
      </c>
    </row>
    <row r="654" spans="1:11">
      <c r="A654" s="9">
        <v>1658</v>
      </c>
      <c r="B654" s="23" t="s">
        <v>581</v>
      </c>
      <c r="C654" s="47">
        <v>5120.28</v>
      </c>
      <c r="D654" s="19">
        <v>1438.46</v>
      </c>
      <c r="E654" s="29">
        <f t="shared" si="81"/>
        <v>28.093385517979485</v>
      </c>
      <c r="F654" s="35">
        <v>170.85</v>
      </c>
      <c r="G654" s="37">
        <v>718.26</v>
      </c>
      <c r="H654" s="37">
        <v>1680.7</v>
      </c>
      <c r="I654" s="37">
        <f t="shared" si="82"/>
        <v>2569.81</v>
      </c>
      <c r="J654" s="46">
        <f t="shared" si="83"/>
        <v>55.975344480720366</v>
      </c>
      <c r="K654" s="58">
        <f t="shared" si="84"/>
        <v>0</v>
      </c>
    </row>
    <row r="655" spans="1:11">
      <c r="A655" s="7"/>
      <c r="B655" s="23"/>
      <c r="C655" s="47"/>
      <c r="D655" s="19"/>
      <c r="E655" s="29"/>
      <c r="F655" s="35"/>
      <c r="G655" s="37"/>
      <c r="H655" s="37"/>
      <c r="I655" s="37"/>
      <c r="J655" s="46"/>
      <c r="K655" s="58"/>
    </row>
    <row r="656" spans="1:11" s="5" customFormat="1">
      <c r="A656" s="8"/>
      <c r="B656" s="62" t="s">
        <v>582</v>
      </c>
      <c r="C656" s="48"/>
      <c r="D656" s="20"/>
      <c r="E656" s="31"/>
      <c r="F656" s="36"/>
      <c r="G656" s="38"/>
      <c r="H656" s="38"/>
      <c r="I656" s="39"/>
      <c r="J656" s="46"/>
      <c r="K656" s="59"/>
    </row>
    <row r="657" spans="1:11">
      <c r="A657" s="9">
        <v>1660</v>
      </c>
      <c r="B657" s="23" t="s">
        <v>583</v>
      </c>
      <c r="C657" s="47">
        <v>2647.88</v>
      </c>
      <c r="D657" s="19">
        <v>1442.16</v>
      </c>
      <c r="E657" s="29">
        <f t="shared" ref="E657:E681" si="85">D657/C657*100</f>
        <v>54.464703838542526</v>
      </c>
      <c r="F657" s="35">
        <v>189.1</v>
      </c>
      <c r="G657" s="37">
        <v>537.52</v>
      </c>
      <c r="H657" s="37">
        <v>1986.3</v>
      </c>
      <c r="I657" s="37">
        <f t="shared" ref="I657:I681" si="86">F657+G657+H657</f>
        <v>2712.92</v>
      </c>
      <c r="J657" s="46">
        <f t="shared" ref="J657:J681" si="87">D657/I657*100</f>
        <v>53.158957875646905</v>
      </c>
      <c r="K657" s="58">
        <f t="shared" si="84"/>
        <v>0</v>
      </c>
    </row>
    <row r="658" spans="1:11">
      <c r="A658" s="9">
        <v>1661</v>
      </c>
      <c r="B658" s="23" t="s">
        <v>584</v>
      </c>
      <c r="C658" s="47">
        <v>14619.53</v>
      </c>
      <c r="D658" s="19">
        <v>2587.7600000000002</v>
      </c>
      <c r="E658" s="29">
        <f t="shared" si="85"/>
        <v>17.700705836644545</v>
      </c>
      <c r="F658" s="35">
        <v>542.66999999999996</v>
      </c>
      <c r="G658" s="37">
        <v>3775.2</v>
      </c>
      <c r="H658" s="37">
        <v>2222</v>
      </c>
      <c r="I658" s="37">
        <f t="shared" si="86"/>
        <v>6539.87</v>
      </c>
      <c r="J658" s="46">
        <f t="shared" si="87"/>
        <v>39.568982258057126</v>
      </c>
      <c r="K658" s="58">
        <f t="shared" si="84"/>
        <v>39.568982258057126</v>
      </c>
    </row>
    <row r="659" spans="1:11">
      <c r="A659" s="9">
        <v>1662</v>
      </c>
      <c r="B659" s="23" t="s">
        <v>585</v>
      </c>
      <c r="C659" s="47">
        <v>10013.36</v>
      </c>
      <c r="D659" s="19">
        <v>2267.79</v>
      </c>
      <c r="E659" s="29">
        <f t="shared" si="85"/>
        <v>22.647642749286952</v>
      </c>
      <c r="F659" s="35">
        <v>96.5</v>
      </c>
      <c r="G659" s="37">
        <v>188.94</v>
      </c>
      <c r="H659" s="37">
        <v>1881.8</v>
      </c>
      <c r="I659" s="37">
        <f t="shared" si="86"/>
        <v>2167.2399999999998</v>
      </c>
      <c r="J659" s="46">
        <f t="shared" si="87"/>
        <v>104.63954153670107</v>
      </c>
      <c r="K659" s="58">
        <f t="shared" si="84"/>
        <v>0</v>
      </c>
    </row>
    <row r="660" spans="1:11">
      <c r="A660" s="9">
        <v>1663</v>
      </c>
      <c r="B660" s="23" t="s">
        <v>586</v>
      </c>
      <c r="C660" s="47">
        <v>6673.24</v>
      </c>
      <c r="D660" s="19">
        <v>1909.22</v>
      </c>
      <c r="E660" s="29">
        <f t="shared" si="85"/>
        <v>28.610090450815495</v>
      </c>
      <c r="F660" s="35">
        <v>258.63</v>
      </c>
      <c r="G660" s="37">
        <v>1382.51</v>
      </c>
      <c r="H660" s="37">
        <v>1678.2</v>
      </c>
      <c r="I660" s="37">
        <f t="shared" si="86"/>
        <v>3319.34</v>
      </c>
      <c r="J660" s="46">
        <f t="shared" si="87"/>
        <v>57.518060819319508</v>
      </c>
      <c r="K660" s="58">
        <f t="shared" si="84"/>
        <v>0</v>
      </c>
    </row>
    <row r="661" spans="1:11">
      <c r="A661" s="9">
        <v>1664</v>
      </c>
      <c r="B661" s="23" t="s">
        <v>587</v>
      </c>
      <c r="C661" s="47">
        <v>8406.15</v>
      </c>
      <c r="D661" s="19">
        <v>2090.21</v>
      </c>
      <c r="E661" s="29">
        <f t="shared" si="85"/>
        <v>24.865247467627867</v>
      </c>
      <c r="F661" s="35">
        <v>416.44</v>
      </c>
      <c r="G661" s="37">
        <v>1003.63</v>
      </c>
      <c r="H661" s="37">
        <v>4719.8999999999996</v>
      </c>
      <c r="I661" s="37">
        <f t="shared" si="86"/>
        <v>6139.9699999999993</v>
      </c>
      <c r="J661" s="46">
        <f t="shared" si="87"/>
        <v>34.042674475608194</v>
      </c>
      <c r="K661" s="58">
        <f t="shared" si="84"/>
        <v>34.042674475608194</v>
      </c>
    </row>
    <row r="662" spans="1:11">
      <c r="A662" s="9">
        <v>1665</v>
      </c>
      <c r="B662" s="23" t="s">
        <v>588</v>
      </c>
      <c r="C662" s="47">
        <v>2480.48</v>
      </c>
      <c r="D662" s="19">
        <v>1488.44</v>
      </c>
      <c r="E662" s="29">
        <f t="shared" si="85"/>
        <v>60.006127846223315</v>
      </c>
      <c r="F662" s="35">
        <v>147.13</v>
      </c>
      <c r="G662" s="37">
        <v>381.52</v>
      </c>
      <c r="H662" s="37">
        <v>2151.3000000000002</v>
      </c>
      <c r="I662" s="37">
        <f t="shared" si="86"/>
        <v>2679.9500000000003</v>
      </c>
      <c r="J662" s="46">
        <f t="shared" si="87"/>
        <v>55.53984216123434</v>
      </c>
      <c r="K662" s="58">
        <f t="shared" si="84"/>
        <v>0</v>
      </c>
    </row>
    <row r="663" spans="1:11">
      <c r="A663" s="9">
        <v>1666</v>
      </c>
      <c r="B663" s="23" t="s">
        <v>324</v>
      </c>
      <c r="C663" s="47">
        <v>7173.83</v>
      </c>
      <c r="D663" s="19">
        <v>1555.44</v>
      </c>
      <c r="E663" s="29">
        <f t="shared" si="85"/>
        <v>21.682141896309226</v>
      </c>
      <c r="F663" s="35">
        <v>189.82</v>
      </c>
      <c r="G663" s="37">
        <v>449.36</v>
      </c>
      <c r="H663" s="37">
        <v>1843.4</v>
      </c>
      <c r="I663" s="37">
        <f t="shared" si="86"/>
        <v>2482.58</v>
      </c>
      <c r="J663" s="46">
        <f t="shared" si="87"/>
        <v>62.654174286427832</v>
      </c>
      <c r="K663" s="58">
        <f t="shared" si="84"/>
        <v>0</v>
      </c>
    </row>
    <row r="664" spans="1:11">
      <c r="A664" s="9">
        <v>1667</v>
      </c>
      <c r="B664" s="23" t="s">
        <v>157</v>
      </c>
      <c r="C664" s="47">
        <v>7597.93</v>
      </c>
      <c r="D664" s="19">
        <v>1740.75</v>
      </c>
      <c r="E664" s="29">
        <f t="shared" si="85"/>
        <v>22.910845453959169</v>
      </c>
      <c r="F664" s="35">
        <v>427.42</v>
      </c>
      <c r="G664" s="37">
        <v>1188.73</v>
      </c>
      <c r="H664" s="37">
        <v>2268.1</v>
      </c>
      <c r="I664" s="37">
        <f t="shared" si="86"/>
        <v>3884.25</v>
      </c>
      <c r="J664" s="46">
        <f t="shared" si="87"/>
        <v>44.815601467464759</v>
      </c>
      <c r="K664" s="58">
        <f t="shared" si="84"/>
        <v>44.815601467464759</v>
      </c>
    </row>
    <row r="665" spans="1:11">
      <c r="A665" s="9">
        <v>1668</v>
      </c>
      <c r="B665" s="23" t="s">
        <v>589</v>
      </c>
      <c r="C665" s="47">
        <v>8996.7099999999991</v>
      </c>
      <c r="D665" s="19">
        <v>1787.01</v>
      </c>
      <c r="E665" s="29">
        <f t="shared" si="85"/>
        <v>19.862927670226117</v>
      </c>
      <c r="F665" s="35">
        <v>791.44</v>
      </c>
      <c r="G665" s="37">
        <v>1610.91</v>
      </c>
      <c r="H665" s="37">
        <v>2228</v>
      </c>
      <c r="I665" s="37">
        <f t="shared" si="86"/>
        <v>4630.3500000000004</v>
      </c>
      <c r="J665" s="46">
        <f t="shared" si="87"/>
        <v>38.593410865269362</v>
      </c>
      <c r="K665" s="58">
        <f t="shared" si="84"/>
        <v>38.593410865269362</v>
      </c>
    </row>
    <row r="666" spans="1:11">
      <c r="A666" s="9">
        <v>1669</v>
      </c>
      <c r="B666" s="23" t="s">
        <v>590</v>
      </c>
      <c r="C666" s="47">
        <v>8583.0400000000009</v>
      </c>
      <c r="D666" s="19">
        <v>1999.8</v>
      </c>
      <c r="E666" s="29">
        <f t="shared" si="85"/>
        <v>23.299437029304297</v>
      </c>
      <c r="F666" s="35">
        <v>730.56</v>
      </c>
      <c r="G666" s="37">
        <v>650.44000000000005</v>
      </c>
      <c r="H666" s="37">
        <v>2190.6</v>
      </c>
      <c r="I666" s="37">
        <f t="shared" si="86"/>
        <v>3571.6</v>
      </c>
      <c r="J666" s="46">
        <f t="shared" si="87"/>
        <v>55.991712397804903</v>
      </c>
      <c r="K666" s="58">
        <f t="shared" si="84"/>
        <v>0</v>
      </c>
    </row>
    <row r="667" spans="1:11">
      <c r="A667" s="9">
        <v>1670</v>
      </c>
      <c r="B667" s="23" t="s">
        <v>591</v>
      </c>
      <c r="C667" s="47">
        <v>3670.14</v>
      </c>
      <c r="D667" s="19">
        <v>1500.91</v>
      </c>
      <c r="E667" s="29">
        <f t="shared" si="85"/>
        <v>40.895170211490573</v>
      </c>
      <c r="F667" s="35">
        <v>128.16</v>
      </c>
      <c r="G667" s="37">
        <v>180.89</v>
      </c>
      <c r="H667" s="37">
        <v>1842.1</v>
      </c>
      <c r="I667" s="37">
        <f t="shared" si="86"/>
        <v>2151.1499999999996</v>
      </c>
      <c r="J667" s="46">
        <f t="shared" si="87"/>
        <v>69.772447295632588</v>
      </c>
      <c r="K667" s="58">
        <f t="shared" si="84"/>
        <v>0</v>
      </c>
    </row>
    <row r="668" spans="1:11">
      <c r="A668" s="9">
        <v>1671</v>
      </c>
      <c r="B668" s="23" t="s">
        <v>592</v>
      </c>
      <c r="C668" s="47">
        <v>11287.3</v>
      </c>
      <c r="D668" s="19">
        <v>1797.58</v>
      </c>
      <c r="E668" s="29">
        <f t="shared" si="85"/>
        <v>15.925686390899507</v>
      </c>
      <c r="F668" s="35">
        <v>873.19</v>
      </c>
      <c r="G668" s="37">
        <v>974.46</v>
      </c>
      <c r="H668" s="37">
        <v>2369.4</v>
      </c>
      <c r="I668" s="37">
        <f t="shared" si="86"/>
        <v>4217.05</v>
      </c>
      <c r="J668" s="46">
        <f t="shared" si="87"/>
        <v>42.626480596625598</v>
      </c>
      <c r="K668" s="58">
        <f t="shared" si="84"/>
        <v>42.626480596625598</v>
      </c>
    </row>
    <row r="669" spans="1:11">
      <c r="A669" s="9">
        <v>1672</v>
      </c>
      <c r="B669" s="23" t="s">
        <v>593</v>
      </c>
      <c r="C669" s="47">
        <v>3419.16</v>
      </c>
      <c r="D669" s="19">
        <v>1593.59</v>
      </c>
      <c r="E669" s="29">
        <f t="shared" si="85"/>
        <v>46.607646322488563</v>
      </c>
      <c r="F669" s="35">
        <v>270.2</v>
      </c>
      <c r="G669" s="37">
        <v>237.19</v>
      </c>
      <c r="H669" s="37">
        <v>1950.2</v>
      </c>
      <c r="I669" s="37">
        <f t="shared" si="86"/>
        <v>2457.59</v>
      </c>
      <c r="J669" s="46">
        <f t="shared" si="87"/>
        <v>64.843606948270448</v>
      </c>
      <c r="K669" s="58">
        <f t="shared" si="84"/>
        <v>0</v>
      </c>
    </row>
    <row r="670" spans="1:11">
      <c r="A670" s="9">
        <v>1673</v>
      </c>
      <c r="B670" s="23" t="s">
        <v>594</v>
      </c>
      <c r="C670" s="47">
        <v>3054.67</v>
      </c>
      <c r="D670" s="19">
        <v>1491.23</v>
      </c>
      <c r="E670" s="29">
        <f t="shared" si="85"/>
        <v>48.818039264470464</v>
      </c>
      <c r="F670" s="35">
        <v>201.66</v>
      </c>
      <c r="G670" s="37">
        <v>384.75</v>
      </c>
      <c r="H670" s="37">
        <v>1568.7</v>
      </c>
      <c r="I670" s="37">
        <f t="shared" si="86"/>
        <v>2155.11</v>
      </c>
      <c r="J670" s="46">
        <f t="shared" si="87"/>
        <v>69.195075889397756</v>
      </c>
      <c r="K670" s="58">
        <f t="shared" si="84"/>
        <v>0</v>
      </c>
    </row>
    <row r="671" spans="1:11">
      <c r="A671" s="9">
        <v>1675</v>
      </c>
      <c r="B671" s="23" t="s">
        <v>595</v>
      </c>
      <c r="C671" s="47">
        <v>3023.19</v>
      </c>
      <c r="D671" s="19">
        <v>1359.7</v>
      </c>
      <c r="E671" s="29">
        <f t="shared" si="85"/>
        <v>44.975671393461873</v>
      </c>
      <c r="F671" s="35">
        <v>110.17</v>
      </c>
      <c r="G671" s="37">
        <v>225.57</v>
      </c>
      <c r="H671" s="37">
        <v>1910.5</v>
      </c>
      <c r="I671" s="37">
        <f t="shared" si="86"/>
        <v>2246.2399999999998</v>
      </c>
      <c r="J671" s="46">
        <f t="shared" si="87"/>
        <v>60.532267255502539</v>
      </c>
      <c r="K671" s="58">
        <f t="shared" si="84"/>
        <v>0</v>
      </c>
    </row>
    <row r="672" spans="1:11">
      <c r="A672" s="9">
        <v>1676</v>
      </c>
      <c r="B672" s="23" t="s">
        <v>596</v>
      </c>
      <c r="C672" s="47">
        <v>6389.92</v>
      </c>
      <c r="D672" s="19">
        <v>1907.34</v>
      </c>
      <c r="E672" s="29">
        <f t="shared" si="85"/>
        <v>29.849199989984221</v>
      </c>
      <c r="F672" s="35">
        <v>229.2</v>
      </c>
      <c r="G672" s="37">
        <v>667.58</v>
      </c>
      <c r="H672" s="37">
        <v>2256.9</v>
      </c>
      <c r="I672" s="37">
        <f t="shared" si="86"/>
        <v>3153.6800000000003</v>
      </c>
      <c r="J672" s="46">
        <f t="shared" si="87"/>
        <v>60.479820400294251</v>
      </c>
      <c r="K672" s="58">
        <f t="shared" si="84"/>
        <v>0</v>
      </c>
    </row>
    <row r="673" spans="1:11">
      <c r="A673" s="9">
        <v>1677</v>
      </c>
      <c r="B673" s="23" t="s">
        <v>597</v>
      </c>
      <c r="C673" s="47">
        <v>6758.54</v>
      </c>
      <c r="D673" s="19">
        <v>1904.06</v>
      </c>
      <c r="E673" s="29">
        <f t="shared" si="85"/>
        <v>28.172652673506409</v>
      </c>
      <c r="F673" s="35">
        <v>406.47</v>
      </c>
      <c r="G673" s="37">
        <v>785.9</v>
      </c>
      <c r="H673" s="37">
        <v>2449.3000000000002</v>
      </c>
      <c r="I673" s="37">
        <f t="shared" si="86"/>
        <v>3641.67</v>
      </c>
      <c r="J673" s="46">
        <f t="shared" si="87"/>
        <v>52.285352599219578</v>
      </c>
      <c r="K673" s="58">
        <f t="shared" si="84"/>
        <v>0</v>
      </c>
    </row>
    <row r="674" spans="1:11">
      <c r="A674" s="9">
        <v>1678</v>
      </c>
      <c r="B674" s="23" t="s">
        <v>598</v>
      </c>
      <c r="C674" s="47">
        <v>3494.84</v>
      </c>
      <c r="D674" s="19">
        <v>1310.88</v>
      </c>
      <c r="E674" s="29">
        <f t="shared" si="85"/>
        <v>37.509013288161981</v>
      </c>
      <c r="F674" s="35">
        <v>109.55</v>
      </c>
      <c r="G674" s="37">
        <v>342.63</v>
      </c>
      <c r="H674" s="37">
        <v>1416.6</v>
      </c>
      <c r="I674" s="37">
        <f t="shared" si="86"/>
        <v>1868.78</v>
      </c>
      <c r="J674" s="46">
        <f t="shared" si="87"/>
        <v>70.146298654737322</v>
      </c>
      <c r="K674" s="58">
        <f t="shared" si="84"/>
        <v>0</v>
      </c>
    </row>
    <row r="675" spans="1:11">
      <c r="A675" s="9">
        <v>1679</v>
      </c>
      <c r="B675" s="23" t="s">
        <v>599</v>
      </c>
      <c r="C675" s="47">
        <v>6966.44</v>
      </c>
      <c r="D675" s="19">
        <v>1864.6</v>
      </c>
      <c r="E675" s="29">
        <f t="shared" si="85"/>
        <v>26.765464139503102</v>
      </c>
      <c r="F675" s="35">
        <v>612.26</v>
      </c>
      <c r="G675" s="37">
        <v>1122.68</v>
      </c>
      <c r="H675" s="37">
        <v>1472.8</v>
      </c>
      <c r="I675" s="37">
        <f t="shared" si="86"/>
        <v>3207.74</v>
      </c>
      <c r="J675" s="46">
        <f t="shared" si="87"/>
        <v>58.128152531065489</v>
      </c>
      <c r="K675" s="58">
        <f t="shared" si="84"/>
        <v>0</v>
      </c>
    </row>
    <row r="676" spans="1:11">
      <c r="A676" s="9">
        <v>1674</v>
      </c>
      <c r="B676" s="23" t="s">
        <v>582</v>
      </c>
      <c r="C676" s="47">
        <v>74816.56</v>
      </c>
      <c r="D676" s="19">
        <v>10479.620000000001</v>
      </c>
      <c r="E676" s="29">
        <f t="shared" si="85"/>
        <v>14.007086131733404</v>
      </c>
      <c r="F676" s="35">
        <v>13991.93</v>
      </c>
      <c r="G676" s="37">
        <v>25211.84</v>
      </c>
      <c r="H676" s="37">
        <v>6704.9</v>
      </c>
      <c r="I676" s="37">
        <f t="shared" si="86"/>
        <v>45908.670000000006</v>
      </c>
      <c r="J676" s="46">
        <f t="shared" si="87"/>
        <v>22.827104335629851</v>
      </c>
      <c r="K676" s="58">
        <f t="shared" si="84"/>
        <v>22.827104335629851</v>
      </c>
    </row>
    <row r="677" spans="1:11">
      <c r="A677" s="9">
        <v>1680</v>
      </c>
      <c r="B677" s="23" t="s">
        <v>600</v>
      </c>
      <c r="C677" s="47">
        <v>4733.1400000000003</v>
      </c>
      <c r="D677" s="19">
        <v>1593.37</v>
      </c>
      <c r="E677" s="29">
        <f t="shared" si="85"/>
        <v>33.664121492286299</v>
      </c>
      <c r="F677" s="35">
        <v>529.47</v>
      </c>
      <c r="G677" s="37">
        <v>699.92</v>
      </c>
      <c r="H677" s="37">
        <v>2323.3000000000002</v>
      </c>
      <c r="I677" s="37">
        <f t="shared" si="86"/>
        <v>3552.69</v>
      </c>
      <c r="J677" s="46">
        <f t="shared" si="87"/>
        <v>44.849677286788321</v>
      </c>
      <c r="K677" s="58">
        <f t="shared" si="84"/>
        <v>44.849677286788321</v>
      </c>
    </row>
    <row r="678" spans="1:11">
      <c r="A678" s="9">
        <v>1681</v>
      </c>
      <c r="B678" s="23" t="s">
        <v>601</v>
      </c>
      <c r="C678" s="47">
        <v>7181.6</v>
      </c>
      <c r="D678" s="19">
        <v>1955.21</v>
      </c>
      <c r="E678" s="29">
        <f t="shared" si="85"/>
        <v>27.225270134788904</v>
      </c>
      <c r="F678" s="35">
        <v>322.04000000000002</v>
      </c>
      <c r="G678" s="37">
        <v>712.08</v>
      </c>
      <c r="H678" s="37">
        <v>2731.5</v>
      </c>
      <c r="I678" s="37">
        <f t="shared" si="86"/>
        <v>3765.62</v>
      </c>
      <c r="J678" s="46">
        <f t="shared" si="87"/>
        <v>51.922658154566847</v>
      </c>
      <c r="K678" s="58">
        <f t="shared" si="84"/>
        <v>0</v>
      </c>
    </row>
    <row r="679" spans="1:11">
      <c r="A679" s="9">
        <v>1682</v>
      </c>
      <c r="B679" s="23" t="s">
        <v>602</v>
      </c>
      <c r="C679" s="47">
        <v>8063.7</v>
      </c>
      <c r="D679" s="19">
        <v>1773.23</v>
      </c>
      <c r="E679" s="29">
        <f t="shared" si="85"/>
        <v>21.990277416074509</v>
      </c>
      <c r="F679" s="35">
        <v>559.74</v>
      </c>
      <c r="G679" s="37">
        <v>780.54</v>
      </c>
      <c r="H679" s="37">
        <v>2229.3000000000002</v>
      </c>
      <c r="I679" s="37">
        <f t="shared" si="86"/>
        <v>3569.58</v>
      </c>
      <c r="J679" s="46">
        <f t="shared" si="87"/>
        <v>49.676152376470064</v>
      </c>
      <c r="K679" s="58">
        <f t="shared" si="84"/>
        <v>49.676152376470064</v>
      </c>
    </row>
    <row r="680" spans="1:11">
      <c r="A680" s="9">
        <v>1683</v>
      </c>
      <c r="B680" s="23" t="s">
        <v>603</v>
      </c>
      <c r="C680" s="47">
        <v>12094.09</v>
      </c>
      <c r="D680" s="19">
        <v>1648.18</v>
      </c>
      <c r="E680" s="29">
        <f t="shared" si="85"/>
        <v>13.627978624270201</v>
      </c>
      <c r="F680" s="35">
        <v>816.27</v>
      </c>
      <c r="G680" s="37">
        <v>1705.06</v>
      </c>
      <c r="H680" s="37">
        <v>2669</v>
      </c>
      <c r="I680" s="37">
        <f t="shared" si="86"/>
        <v>5190.33</v>
      </c>
      <c r="J680" s="46">
        <f t="shared" si="87"/>
        <v>31.754820984407544</v>
      </c>
      <c r="K680" s="58">
        <f t="shared" si="84"/>
        <v>31.754820984407544</v>
      </c>
    </row>
    <row r="681" spans="1:11">
      <c r="A681" s="9">
        <v>1684</v>
      </c>
      <c r="B681" s="23" t="s">
        <v>604</v>
      </c>
      <c r="C681" s="47">
        <v>3458.69</v>
      </c>
      <c r="D681" s="19">
        <v>1579.55</v>
      </c>
      <c r="E681" s="29">
        <f t="shared" si="85"/>
        <v>45.669024977664954</v>
      </c>
      <c r="F681" s="35">
        <v>831.49</v>
      </c>
      <c r="G681" s="37">
        <v>844.51</v>
      </c>
      <c r="H681" s="37">
        <v>1169.0999999999999</v>
      </c>
      <c r="I681" s="37">
        <f t="shared" si="86"/>
        <v>2845.1</v>
      </c>
      <c r="J681" s="46">
        <f t="shared" si="87"/>
        <v>55.518259463639239</v>
      </c>
      <c r="K681" s="58">
        <f t="shared" si="84"/>
        <v>0</v>
      </c>
    </row>
    <row r="682" spans="1:11">
      <c r="A682" s="7"/>
      <c r="B682" s="23"/>
      <c r="C682" s="47"/>
      <c r="D682" s="19"/>
      <c r="E682" s="29"/>
      <c r="F682" s="35"/>
      <c r="G682" s="37"/>
      <c r="H682" s="37"/>
      <c r="I682" s="37"/>
      <c r="J682" s="46"/>
      <c r="K682" s="58"/>
    </row>
    <row r="683" spans="1:11" s="5" customFormat="1">
      <c r="A683" s="8"/>
      <c r="B683" s="62" t="s">
        <v>605</v>
      </c>
      <c r="C683" s="48"/>
      <c r="D683" s="20"/>
      <c r="E683" s="31"/>
      <c r="F683" s="36"/>
      <c r="G683" s="38"/>
      <c r="H683" s="38"/>
      <c r="I683" s="39"/>
      <c r="J683" s="46"/>
      <c r="K683" s="59"/>
    </row>
    <row r="684" spans="1:11">
      <c r="A684" s="9">
        <v>1687</v>
      </c>
      <c r="B684" s="23" t="s">
        <v>606</v>
      </c>
      <c r="C684" s="47">
        <v>5817.71</v>
      </c>
      <c r="D684" s="19">
        <v>1506.39</v>
      </c>
      <c r="E684" s="29">
        <f t="shared" ref="E684:E711" si="88">D684/C684*100</f>
        <v>25.893177899895321</v>
      </c>
      <c r="F684" s="35">
        <v>449.2</v>
      </c>
      <c r="G684" s="37">
        <v>1370.85</v>
      </c>
      <c r="H684" s="37">
        <v>958.8</v>
      </c>
      <c r="I684" s="37">
        <f t="shared" ref="I684:I711" si="89">F684+G684+H684</f>
        <v>2778.85</v>
      </c>
      <c r="J684" s="46">
        <f t="shared" ref="J684:J711" si="90">D684/I684*100</f>
        <v>54.20911528150134</v>
      </c>
      <c r="K684" s="58">
        <f t="shared" si="84"/>
        <v>0</v>
      </c>
    </row>
    <row r="685" spans="1:11">
      <c r="A685" s="9">
        <v>1688</v>
      </c>
      <c r="B685" s="23" t="s">
        <v>607</v>
      </c>
      <c r="C685" s="47">
        <v>8811.36</v>
      </c>
      <c r="D685" s="19">
        <v>1912.82</v>
      </c>
      <c r="E685" s="29">
        <f t="shared" si="88"/>
        <v>21.708567122441934</v>
      </c>
      <c r="F685" s="35">
        <v>556.27</v>
      </c>
      <c r="G685" s="37">
        <v>738.3</v>
      </c>
      <c r="H685" s="37">
        <v>2677.8</v>
      </c>
      <c r="I685" s="37">
        <f t="shared" si="89"/>
        <v>3972.37</v>
      </c>
      <c r="J685" s="46">
        <f t="shared" si="90"/>
        <v>48.153117660238095</v>
      </c>
      <c r="K685" s="58">
        <f t="shared" si="84"/>
        <v>48.153117660238095</v>
      </c>
    </row>
    <row r="686" spans="1:11">
      <c r="A686" s="9">
        <v>1689</v>
      </c>
      <c r="B686" s="23" t="s">
        <v>608</v>
      </c>
      <c r="C686" s="47">
        <v>4799.78</v>
      </c>
      <c r="D686" s="19">
        <v>1868.19</v>
      </c>
      <c r="E686" s="29">
        <f t="shared" si="88"/>
        <v>38.922408943743257</v>
      </c>
      <c r="F686" s="35">
        <v>442.77</v>
      </c>
      <c r="G686" s="37">
        <v>765.56</v>
      </c>
      <c r="H686" s="37">
        <v>2424.1</v>
      </c>
      <c r="I686" s="37">
        <f t="shared" si="89"/>
        <v>3632.43</v>
      </c>
      <c r="J686" s="46">
        <f t="shared" si="90"/>
        <v>51.430860333165406</v>
      </c>
      <c r="K686" s="58">
        <f t="shared" si="84"/>
        <v>0</v>
      </c>
    </row>
    <row r="687" spans="1:11">
      <c r="A687" s="9">
        <v>1690</v>
      </c>
      <c r="B687" s="23" t="s">
        <v>609</v>
      </c>
      <c r="C687" s="47">
        <v>4242.83</v>
      </c>
      <c r="D687" s="19">
        <v>1802.69</v>
      </c>
      <c r="E687" s="29">
        <f t="shared" si="88"/>
        <v>42.487914905852939</v>
      </c>
      <c r="F687" s="35">
        <v>318.69</v>
      </c>
      <c r="G687" s="37">
        <v>553.16999999999996</v>
      </c>
      <c r="H687" s="37">
        <v>2281.1999999999998</v>
      </c>
      <c r="I687" s="37">
        <f t="shared" si="89"/>
        <v>3153.0599999999995</v>
      </c>
      <c r="J687" s="46">
        <f t="shared" si="90"/>
        <v>57.172714759630338</v>
      </c>
      <c r="K687" s="58">
        <f t="shared" si="84"/>
        <v>0</v>
      </c>
    </row>
    <row r="688" spans="1:11">
      <c r="A688" s="9">
        <v>1691</v>
      </c>
      <c r="B688" s="23" t="s">
        <v>610</v>
      </c>
      <c r="C688" s="47">
        <v>25083.79</v>
      </c>
      <c r="D688" s="19">
        <v>4149.68</v>
      </c>
      <c r="E688" s="29">
        <f t="shared" si="88"/>
        <v>16.543273564321819</v>
      </c>
      <c r="F688" s="35">
        <v>3024.72</v>
      </c>
      <c r="G688" s="37">
        <v>7498.65</v>
      </c>
      <c r="H688" s="37">
        <v>4104.7</v>
      </c>
      <c r="I688" s="37">
        <f t="shared" si="89"/>
        <v>14628.07</v>
      </c>
      <c r="J688" s="46">
        <f t="shared" si="90"/>
        <v>28.367925502133911</v>
      </c>
      <c r="K688" s="58">
        <f t="shared" si="84"/>
        <v>28.367925502133911</v>
      </c>
    </row>
    <row r="689" spans="1:11">
      <c r="A689" s="9">
        <v>1699</v>
      </c>
      <c r="B689" s="23" t="s">
        <v>460</v>
      </c>
      <c r="C689" s="47">
        <v>19648.02</v>
      </c>
      <c r="D689" s="19">
        <v>4495.0600000000004</v>
      </c>
      <c r="E689" s="29">
        <f t="shared" si="88"/>
        <v>22.877928666603559</v>
      </c>
      <c r="F689" s="35">
        <v>8350.82</v>
      </c>
      <c r="G689" s="37">
        <v>6406.01</v>
      </c>
      <c r="H689" s="37">
        <v>2587.1999999999998</v>
      </c>
      <c r="I689" s="37">
        <f t="shared" si="89"/>
        <v>17344.03</v>
      </c>
      <c r="J689" s="46">
        <f t="shared" si="90"/>
        <v>25.917044654558374</v>
      </c>
      <c r="K689" s="58">
        <f t="shared" si="84"/>
        <v>25.917044654558374</v>
      </c>
    </row>
    <row r="690" spans="1:11">
      <c r="A690" s="9">
        <v>1692</v>
      </c>
      <c r="B690" s="23" t="s">
        <v>611</v>
      </c>
      <c r="C690" s="47">
        <v>8163.11</v>
      </c>
      <c r="D690" s="19">
        <v>1709.38</v>
      </c>
      <c r="E690" s="29">
        <f t="shared" si="88"/>
        <v>20.940303389271982</v>
      </c>
      <c r="F690" s="35">
        <v>386.23</v>
      </c>
      <c r="G690" s="37">
        <v>351.21</v>
      </c>
      <c r="H690" s="37">
        <v>1981.6</v>
      </c>
      <c r="I690" s="37">
        <f t="shared" si="89"/>
        <v>2719.04</v>
      </c>
      <c r="J690" s="46">
        <f t="shared" si="90"/>
        <v>62.867041308697189</v>
      </c>
      <c r="K690" s="58">
        <f t="shared" si="84"/>
        <v>0</v>
      </c>
    </row>
    <row r="691" spans="1:11">
      <c r="A691" s="9">
        <v>1686</v>
      </c>
      <c r="B691" s="23" t="s">
        <v>612</v>
      </c>
      <c r="C691" s="47">
        <v>5050.28</v>
      </c>
      <c r="D691" s="19">
        <v>1753.72</v>
      </c>
      <c r="E691" s="29">
        <f t="shared" si="88"/>
        <v>34.725203355061502</v>
      </c>
      <c r="F691" s="35">
        <v>561.97</v>
      </c>
      <c r="G691" s="37">
        <v>718.56</v>
      </c>
      <c r="H691" s="37">
        <v>2356.1</v>
      </c>
      <c r="I691" s="37">
        <f t="shared" si="89"/>
        <v>3636.63</v>
      </c>
      <c r="J691" s="46">
        <f t="shared" si="90"/>
        <v>48.223767609022637</v>
      </c>
      <c r="K691" s="58">
        <f t="shared" si="84"/>
        <v>48.223767609022637</v>
      </c>
    </row>
    <row r="692" spans="1:11">
      <c r="A692" s="9">
        <v>1693</v>
      </c>
      <c r="B692" s="23" t="s">
        <v>613</v>
      </c>
      <c r="C692" s="47">
        <v>8217.11</v>
      </c>
      <c r="D692" s="19">
        <v>1749.63</v>
      </c>
      <c r="E692" s="29">
        <f t="shared" si="88"/>
        <v>21.292522553549851</v>
      </c>
      <c r="F692" s="35">
        <v>444.32</v>
      </c>
      <c r="G692" s="37">
        <v>500.14</v>
      </c>
      <c r="H692" s="37">
        <v>1948.8</v>
      </c>
      <c r="I692" s="37">
        <f t="shared" si="89"/>
        <v>2893.26</v>
      </c>
      <c r="J692" s="46">
        <f t="shared" si="90"/>
        <v>60.472615665374008</v>
      </c>
      <c r="K692" s="58">
        <f t="shared" si="84"/>
        <v>0</v>
      </c>
    </row>
    <row r="693" spans="1:11">
      <c r="A693" s="9">
        <v>1694</v>
      </c>
      <c r="B693" s="23" t="s">
        <v>348</v>
      </c>
      <c r="C693" s="47">
        <v>7403.76</v>
      </c>
      <c r="D693" s="19">
        <v>1947.35</v>
      </c>
      <c r="E693" s="29">
        <f t="shared" si="88"/>
        <v>26.302176191556718</v>
      </c>
      <c r="F693" s="35">
        <v>450.29</v>
      </c>
      <c r="G693" s="37">
        <v>1105.55</v>
      </c>
      <c r="H693" s="37">
        <v>2411.8000000000002</v>
      </c>
      <c r="I693" s="37">
        <f t="shared" si="89"/>
        <v>3967.6400000000003</v>
      </c>
      <c r="J693" s="46">
        <f t="shared" si="90"/>
        <v>49.080813783508574</v>
      </c>
      <c r="K693" s="58">
        <f t="shared" si="84"/>
        <v>49.080813783508574</v>
      </c>
    </row>
    <row r="694" spans="1:11">
      <c r="A694" s="9">
        <v>1695</v>
      </c>
      <c r="B694" s="23" t="s">
        <v>157</v>
      </c>
      <c r="C694" s="47">
        <v>4656.55</v>
      </c>
      <c r="D694" s="19">
        <v>1611.23</v>
      </c>
      <c r="E694" s="29">
        <f t="shared" si="88"/>
        <v>34.601367965553898</v>
      </c>
      <c r="F694" s="35">
        <v>488.6</v>
      </c>
      <c r="G694" s="37">
        <v>485.94</v>
      </c>
      <c r="H694" s="37">
        <v>1678.5</v>
      </c>
      <c r="I694" s="37">
        <f t="shared" si="89"/>
        <v>2653.04</v>
      </c>
      <c r="J694" s="46">
        <f t="shared" si="90"/>
        <v>60.731462774779118</v>
      </c>
      <c r="K694" s="58">
        <f t="shared" si="84"/>
        <v>0</v>
      </c>
    </row>
    <row r="695" spans="1:11">
      <c r="A695" s="9">
        <v>1696</v>
      </c>
      <c r="B695" s="23" t="s">
        <v>614</v>
      </c>
      <c r="C695" s="47">
        <v>4702.0200000000004</v>
      </c>
      <c r="D695" s="19">
        <v>1551.93</v>
      </c>
      <c r="E695" s="29">
        <f t="shared" si="88"/>
        <v>33.005601847716513</v>
      </c>
      <c r="F695" s="35">
        <v>670.87</v>
      </c>
      <c r="G695" s="37">
        <v>931.91</v>
      </c>
      <c r="H695" s="37">
        <v>1905.3</v>
      </c>
      <c r="I695" s="37">
        <f t="shared" si="89"/>
        <v>3508.08</v>
      </c>
      <c r="J695" s="46">
        <f t="shared" si="90"/>
        <v>44.238728877334616</v>
      </c>
      <c r="K695" s="58">
        <f t="shared" si="84"/>
        <v>44.238728877334616</v>
      </c>
    </row>
    <row r="696" spans="1:11">
      <c r="A696" s="9">
        <v>1697</v>
      </c>
      <c r="B696" s="23" t="s">
        <v>76</v>
      </c>
      <c r="C696" s="47">
        <v>15246.94</v>
      </c>
      <c r="D696" s="19">
        <v>2846.49</v>
      </c>
      <c r="E696" s="29">
        <f t="shared" si="88"/>
        <v>18.669254289713212</v>
      </c>
      <c r="F696" s="35">
        <v>1295.02</v>
      </c>
      <c r="G696" s="37">
        <v>2210.6999999999998</v>
      </c>
      <c r="H696" s="37">
        <v>3949.6</v>
      </c>
      <c r="I696" s="37">
        <f t="shared" si="89"/>
        <v>7455.32</v>
      </c>
      <c r="J696" s="46">
        <f t="shared" si="90"/>
        <v>38.180654888053098</v>
      </c>
      <c r="K696" s="58">
        <f t="shared" si="84"/>
        <v>38.180654888053098</v>
      </c>
    </row>
    <row r="697" spans="1:11">
      <c r="A697" s="9">
        <v>1698</v>
      </c>
      <c r="B697" s="23" t="s">
        <v>615</v>
      </c>
      <c r="C697" s="47">
        <v>11838.35</v>
      </c>
      <c r="D697" s="19">
        <v>2670.43</v>
      </c>
      <c r="E697" s="29">
        <f t="shared" si="88"/>
        <v>22.557450996126992</v>
      </c>
      <c r="F697" s="35">
        <v>2057.33</v>
      </c>
      <c r="G697" s="37">
        <v>1718.25</v>
      </c>
      <c r="H697" s="37">
        <v>3328.3</v>
      </c>
      <c r="I697" s="37">
        <f t="shared" si="89"/>
        <v>7103.88</v>
      </c>
      <c r="J697" s="46">
        <f t="shared" si="90"/>
        <v>37.591147372984899</v>
      </c>
      <c r="K697" s="58">
        <f t="shared" si="84"/>
        <v>37.591147372984899</v>
      </c>
    </row>
    <row r="698" spans="1:11">
      <c r="A698" s="9">
        <v>1701</v>
      </c>
      <c r="B698" s="23" t="s">
        <v>616</v>
      </c>
      <c r="C698" s="47">
        <v>5342.29</v>
      </c>
      <c r="D698" s="19">
        <v>1812.92</v>
      </c>
      <c r="E698" s="29">
        <f t="shared" si="88"/>
        <v>33.935259972783207</v>
      </c>
      <c r="F698" s="35">
        <v>361.11</v>
      </c>
      <c r="G698" s="37">
        <v>772.21</v>
      </c>
      <c r="H698" s="37">
        <v>2041</v>
      </c>
      <c r="I698" s="37">
        <f t="shared" si="89"/>
        <v>3174.32</v>
      </c>
      <c r="J698" s="46">
        <f t="shared" si="90"/>
        <v>57.112074397036217</v>
      </c>
      <c r="K698" s="58">
        <f t="shared" si="84"/>
        <v>0</v>
      </c>
    </row>
    <row r="699" spans="1:11">
      <c r="A699" s="9">
        <v>1703</v>
      </c>
      <c r="B699" s="23" t="s">
        <v>617</v>
      </c>
      <c r="C699" s="47">
        <v>4051.78</v>
      </c>
      <c r="D699" s="19">
        <v>1403.44</v>
      </c>
      <c r="E699" s="29">
        <f t="shared" si="88"/>
        <v>34.637616060101976</v>
      </c>
      <c r="F699" s="35">
        <v>479.37</v>
      </c>
      <c r="G699" s="37">
        <v>305.7</v>
      </c>
      <c r="H699" s="37">
        <v>1564</v>
      </c>
      <c r="I699" s="37">
        <f t="shared" si="89"/>
        <v>2349.0699999999997</v>
      </c>
      <c r="J699" s="46">
        <f t="shared" si="90"/>
        <v>59.744494629789671</v>
      </c>
      <c r="K699" s="58">
        <f t="shared" si="84"/>
        <v>0</v>
      </c>
    </row>
    <row r="700" spans="1:11">
      <c r="A700" s="9">
        <v>1704</v>
      </c>
      <c r="B700" s="23" t="s">
        <v>618</v>
      </c>
      <c r="C700" s="47">
        <v>6294.42</v>
      </c>
      <c r="D700" s="19">
        <v>2010.82</v>
      </c>
      <c r="E700" s="29">
        <f t="shared" si="88"/>
        <v>31.946072870891996</v>
      </c>
      <c r="F700" s="35">
        <v>650.76</v>
      </c>
      <c r="G700" s="37">
        <v>839.35</v>
      </c>
      <c r="H700" s="37">
        <v>1973.8</v>
      </c>
      <c r="I700" s="37">
        <f t="shared" si="89"/>
        <v>3463.91</v>
      </c>
      <c r="J700" s="46">
        <f t="shared" si="90"/>
        <v>58.050584455138846</v>
      </c>
      <c r="K700" s="58">
        <f t="shared" si="84"/>
        <v>0</v>
      </c>
    </row>
    <row r="701" spans="1:11">
      <c r="A701" s="9">
        <v>1702</v>
      </c>
      <c r="B701" s="23" t="s">
        <v>619</v>
      </c>
      <c r="C701" s="47">
        <v>5506.15</v>
      </c>
      <c r="D701" s="19">
        <v>1843.34</v>
      </c>
      <c r="E701" s="29">
        <f t="shared" si="88"/>
        <v>33.477838417042761</v>
      </c>
      <c r="F701" s="35">
        <v>628.04999999999995</v>
      </c>
      <c r="G701" s="37">
        <v>901.15</v>
      </c>
      <c r="H701" s="37">
        <v>2312.1</v>
      </c>
      <c r="I701" s="37">
        <f t="shared" si="89"/>
        <v>3841.2999999999997</v>
      </c>
      <c r="J701" s="46">
        <f t="shared" si="90"/>
        <v>47.987400098924844</v>
      </c>
      <c r="K701" s="58">
        <f t="shared" si="84"/>
        <v>47.987400098924844</v>
      </c>
    </row>
    <row r="702" spans="1:11">
      <c r="A702" s="9">
        <v>1705</v>
      </c>
      <c r="B702" s="23" t="s">
        <v>620</v>
      </c>
      <c r="C702" s="47">
        <v>8220.76</v>
      </c>
      <c r="D702" s="19">
        <v>1362.52</v>
      </c>
      <c r="E702" s="29">
        <f t="shared" si="88"/>
        <v>16.574136697823558</v>
      </c>
      <c r="F702" s="35">
        <v>1004.94</v>
      </c>
      <c r="G702" s="37">
        <v>785.11</v>
      </c>
      <c r="H702" s="37">
        <v>2429.8000000000002</v>
      </c>
      <c r="I702" s="37">
        <f t="shared" si="89"/>
        <v>4219.8500000000004</v>
      </c>
      <c r="J702" s="46">
        <f t="shared" si="90"/>
        <v>32.288351481687734</v>
      </c>
      <c r="K702" s="58">
        <f t="shared" si="84"/>
        <v>32.288351481687734</v>
      </c>
    </row>
    <row r="703" spans="1:11">
      <c r="A703" s="9">
        <v>1706</v>
      </c>
      <c r="B703" s="23" t="s">
        <v>621</v>
      </c>
      <c r="C703" s="47">
        <v>15163.28</v>
      </c>
      <c r="D703" s="19">
        <v>2229.6999999999998</v>
      </c>
      <c r="E703" s="29">
        <f t="shared" si="88"/>
        <v>14.704602170506643</v>
      </c>
      <c r="F703" s="35">
        <v>1782.65</v>
      </c>
      <c r="G703" s="37">
        <v>2826.86</v>
      </c>
      <c r="H703" s="37">
        <v>2803.3</v>
      </c>
      <c r="I703" s="37">
        <f t="shared" si="89"/>
        <v>7412.81</v>
      </c>
      <c r="J703" s="46">
        <f t="shared" si="90"/>
        <v>30.079011872690646</v>
      </c>
      <c r="K703" s="58">
        <f t="shared" si="84"/>
        <v>30.079011872690646</v>
      </c>
    </row>
    <row r="704" spans="1:11">
      <c r="A704" s="9">
        <v>1700</v>
      </c>
      <c r="B704" s="23" t="s">
        <v>622</v>
      </c>
      <c r="C704" s="47">
        <v>68170.17</v>
      </c>
      <c r="D704" s="19">
        <v>6865.62</v>
      </c>
      <c r="E704" s="29">
        <f t="shared" si="88"/>
        <v>10.071296580307781</v>
      </c>
      <c r="F704" s="35">
        <v>4875.21</v>
      </c>
      <c r="G704" s="37">
        <v>21978.43</v>
      </c>
      <c r="H704" s="37">
        <v>5384.5</v>
      </c>
      <c r="I704" s="37">
        <f t="shared" si="89"/>
        <v>32238.14</v>
      </c>
      <c r="J704" s="46">
        <f t="shared" si="90"/>
        <v>21.296576043158819</v>
      </c>
      <c r="K704" s="58">
        <f t="shared" ref="K704:K761" si="91">IF(J704&gt;50,0,J704)</f>
        <v>21.296576043158819</v>
      </c>
    </row>
    <row r="705" spans="1:11">
      <c r="A705" s="9">
        <v>1708</v>
      </c>
      <c r="B705" s="23" t="s">
        <v>623</v>
      </c>
      <c r="C705" s="47">
        <v>9140.6</v>
      </c>
      <c r="D705" s="19">
        <v>2597.96</v>
      </c>
      <c r="E705" s="29">
        <f t="shared" si="88"/>
        <v>28.422204231669696</v>
      </c>
      <c r="F705" s="35">
        <v>1554.68</v>
      </c>
      <c r="G705" s="37">
        <v>1128.57</v>
      </c>
      <c r="H705" s="37">
        <v>2534.1999999999998</v>
      </c>
      <c r="I705" s="37">
        <f t="shared" si="89"/>
        <v>5217.45</v>
      </c>
      <c r="J705" s="46">
        <f t="shared" si="90"/>
        <v>49.793673154510351</v>
      </c>
      <c r="K705" s="58">
        <f t="shared" si="91"/>
        <v>49.793673154510351</v>
      </c>
    </row>
    <row r="706" spans="1:11">
      <c r="A706" s="9">
        <v>1709</v>
      </c>
      <c r="B706" s="23" t="s">
        <v>624</v>
      </c>
      <c r="C706" s="47">
        <v>3437.11</v>
      </c>
      <c r="D706" s="19">
        <v>1579.87</v>
      </c>
      <c r="E706" s="29">
        <f t="shared" si="88"/>
        <v>45.965069491520488</v>
      </c>
      <c r="F706" s="35">
        <v>448.19</v>
      </c>
      <c r="G706" s="37">
        <v>703.05</v>
      </c>
      <c r="H706" s="37">
        <v>1810.4</v>
      </c>
      <c r="I706" s="37">
        <f t="shared" si="89"/>
        <v>2961.6400000000003</v>
      </c>
      <c r="J706" s="46">
        <f t="shared" si="90"/>
        <v>53.344430788346983</v>
      </c>
      <c r="K706" s="58">
        <f t="shared" si="91"/>
        <v>0</v>
      </c>
    </row>
    <row r="707" spans="1:11">
      <c r="A707" s="9">
        <v>1710</v>
      </c>
      <c r="B707" s="23" t="s">
        <v>625</v>
      </c>
      <c r="C707" s="47">
        <v>2628.99</v>
      </c>
      <c r="D707" s="19">
        <v>1477.06</v>
      </c>
      <c r="E707" s="29">
        <f t="shared" si="88"/>
        <v>56.183553379815066</v>
      </c>
      <c r="F707" s="35">
        <v>350.08</v>
      </c>
      <c r="G707" s="37">
        <v>165.41</v>
      </c>
      <c r="H707" s="37">
        <v>1863.5</v>
      </c>
      <c r="I707" s="37">
        <f t="shared" si="89"/>
        <v>2378.9899999999998</v>
      </c>
      <c r="J707" s="46">
        <f t="shared" si="90"/>
        <v>62.087692676303817</v>
      </c>
      <c r="K707" s="58">
        <f t="shared" si="91"/>
        <v>0</v>
      </c>
    </row>
    <row r="708" spans="1:11">
      <c r="A708" s="9">
        <v>1707</v>
      </c>
      <c r="B708" s="23" t="s">
        <v>626</v>
      </c>
      <c r="C708" s="47">
        <v>7944.94</v>
      </c>
      <c r="D708" s="19">
        <v>1652.63</v>
      </c>
      <c r="E708" s="29">
        <f t="shared" si="88"/>
        <v>20.801038145033193</v>
      </c>
      <c r="F708" s="35">
        <v>796.15</v>
      </c>
      <c r="G708" s="37">
        <v>1556.91</v>
      </c>
      <c r="H708" s="37">
        <v>1944</v>
      </c>
      <c r="I708" s="37">
        <f t="shared" si="89"/>
        <v>4297.0599999999995</v>
      </c>
      <c r="J708" s="46">
        <f t="shared" si="90"/>
        <v>38.459551414222751</v>
      </c>
      <c r="K708" s="58">
        <f t="shared" si="91"/>
        <v>38.459551414222751</v>
      </c>
    </row>
    <row r="709" spans="1:11">
      <c r="A709" s="9">
        <v>1712</v>
      </c>
      <c r="B709" s="23" t="s">
        <v>627</v>
      </c>
      <c r="C709" s="47">
        <v>10487.26</v>
      </c>
      <c r="D709" s="19">
        <v>2608.0100000000002</v>
      </c>
      <c r="E709" s="29">
        <f t="shared" si="88"/>
        <v>24.868364091287905</v>
      </c>
      <c r="F709" s="35">
        <v>1557.61</v>
      </c>
      <c r="G709" s="37">
        <v>1384.15</v>
      </c>
      <c r="H709" s="37">
        <v>3279.1</v>
      </c>
      <c r="I709" s="37">
        <f t="shared" si="89"/>
        <v>6220.8600000000006</v>
      </c>
      <c r="J709" s="46">
        <f t="shared" si="90"/>
        <v>41.923624707837817</v>
      </c>
      <c r="K709" s="58">
        <f t="shared" si="91"/>
        <v>41.923624707837817</v>
      </c>
    </row>
    <row r="710" spans="1:11">
      <c r="A710" s="9">
        <v>1711</v>
      </c>
      <c r="B710" s="23" t="s">
        <v>478</v>
      </c>
      <c r="C710" s="47">
        <v>10011.31</v>
      </c>
      <c r="D710" s="19">
        <v>2140.85</v>
      </c>
      <c r="E710" s="29">
        <f t="shared" si="88"/>
        <v>21.384314340480916</v>
      </c>
      <c r="F710" s="35">
        <v>455.71</v>
      </c>
      <c r="G710" s="37">
        <v>1420.45</v>
      </c>
      <c r="H710" s="37">
        <v>2443.3000000000002</v>
      </c>
      <c r="I710" s="37">
        <f t="shared" si="89"/>
        <v>4319.46</v>
      </c>
      <c r="J710" s="46">
        <f t="shared" si="90"/>
        <v>49.562908326503774</v>
      </c>
      <c r="K710" s="58">
        <f t="shared" si="91"/>
        <v>49.562908326503774</v>
      </c>
    </row>
    <row r="711" spans="1:11">
      <c r="A711" s="9">
        <v>1713</v>
      </c>
      <c r="B711" s="23" t="s">
        <v>628</v>
      </c>
      <c r="C711" s="47">
        <v>8967.0300000000007</v>
      </c>
      <c r="D711" s="19">
        <v>2800.44</v>
      </c>
      <c r="E711" s="29">
        <f t="shared" si="88"/>
        <v>31.230407392414211</v>
      </c>
      <c r="F711" s="35">
        <v>1083.97</v>
      </c>
      <c r="G711" s="37">
        <v>2686.52</v>
      </c>
      <c r="H711" s="37">
        <v>2877.3</v>
      </c>
      <c r="I711" s="37">
        <f t="shared" si="89"/>
        <v>6647.79</v>
      </c>
      <c r="J711" s="46">
        <f t="shared" si="90"/>
        <v>42.125879427599251</v>
      </c>
      <c r="K711" s="58">
        <f t="shared" si="91"/>
        <v>42.125879427599251</v>
      </c>
    </row>
    <row r="712" spans="1:11">
      <c r="A712" s="7"/>
      <c r="B712" s="23"/>
      <c r="C712" s="47"/>
      <c r="D712" s="19"/>
      <c r="E712" s="29"/>
      <c r="F712" s="35"/>
      <c r="G712" s="37"/>
      <c r="H712" s="37"/>
      <c r="I712" s="37"/>
      <c r="J712" s="46"/>
      <c r="K712" s="58"/>
    </row>
    <row r="713" spans="1:11" s="5" customFormat="1">
      <c r="A713" s="8"/>
      <c r="B713" s="62" t="s">
        <v>629</v>
      </c>
      <c r="C713" s="48"/>
      <c r="D713" s="20"/>
      <c r="E713" s="31"/>
      <c r="F713" s="36"/>
      <c r="G713" s="38"/>
      <c r="H713" s="38"/>
      <c r="I713" s="39"/>
      <c r="J713" s="46"/>
      <c r="K713" s="59"/>
    </row>
    <row r="714" spans="1:11">
      <c r="A714" s="9">
        <v>1715</v>
      </c>
      <c r="B714" s="23" t="s">
        <v>630</v>
      </c>
      <c r="C714" s="47">
        <v>18401.61</v>
      </c>
      <c r="D714" s="19">
        <v>3209.05</v>
      </c>
      <c r="E714" s="29">
        <f t="shared" ref="E714:E739" si="92">D714/C714*100</f>
        <v>17.438963221152932</v>
      </c>
      <c r="F714" s="35">
        <v>1391.29</v>
      </c>
      <c r="G714" s="37">
        <v>3366.76</v>
      </c>
      <c r="H714" s="37">
        <v>4702.6000000000004</v>
      </c>
      <c r="I714" s="37">
        <f t="shared" ref="I714:I739" si="93">F714+G714+H714</f>
        <v>9460.6500000000015</v>
      </c>
      <c r="J714" s="46">
        <f t="shared" ref="J714:J739" si="94">D714/I714*100</f>
        <v>33.919973786156341</v>
      </c>
      <c r="K714" s="58">
        <f t="shared" si="91"/>
        <v>33.919973786156341</v>
      </c>
    </row>
    <row r="715" spans="1:11">
      <c r="A715" s="9">
        <v>1716</v>
      </c>
      <c r="B715" s="23" t="s">
        <v>631</v>
      </c>
      <c r="C715" s="47">
        <v>9361.75</v>
      </c>
      <c r="D715" s="19">
        <v>1920.55</v>
      </c>
      <c r="E715" s="29">
        <f t="shared" si="92"/>
        <v>20.514861003551683</v>
      </c>
      <c r="F715" s="35">
        <v>423.84</v>
      </c>
      <c r="G715" s="37">
        <v>1014.9</v>
      </c>
      <c r="H715" s="37">
        <v>2741.3</v>
      </c>
      <c r="I715" s="37">
        <f t="shared" si="93"/>
        <v>4180.04</v>
      </c>
      <c r="J715" s="46">
        <f t="shared" si="94"/>
        <v>45.945732576721753</v>
      </c>
      <c r="K715" s="58">
        <f t="shared" si="91"/>
        <v>45.945732576721753</v>
      </c>
    </row>
    <row r="716" spans="1:11">
      <c r="A716" s="9">
        <v>1717</v>
      </c>
      <c r="B716" s="23" t="s">
        <v>632</v>
      </c>
      <c r="C716" s="47">
        <v>12071.42</v>
      </c>
      <c r="D716" s="19">
        <v>1791.76</v>
      </c>
      <c r="E716" s="29">
        <f t="shared" si="92"/>
        <v>14.842992787923873</v>
      </c>
      <c r="F716" s="35">
        <v>553.70000000000005</v>
      </c>
      <c r="G716" s="37">
        <v>952.38</v>
      </c>
      <c r="H716" s="37">
        <v>2433.1</v>
      </c>
      <c r="I716" s="37">
        <f t="shared" si="93"/>
        <v>3939.18</v>
      </c>
      <c r="J716" s="46">
        <f t="shared" si="94"/>
        <v>45.48560867997908</v>
      </c>
      <c r="K716" s="58">
        <f t="shared" si="91"/>
        <v>45.48560867997908</v>
      </c>
    </row>
    <row r="717" spans="1:11">
      <c r="A717" s="9">
        <v>1718</v>
      </c>
      <c r="B717" s="23" t="s">
        <v>633</v>
      </c>
      <c r="C717" s="47">
        <v>12138.42</v>
      </c>
      <c r="D717" s="19">
        <v>2139.2600000000002</v>
      </c>
      <c r="E717" s="29">
        <f t="shared" si="92"/>
        <v>17.623875265479363</v>
      </c>
      <c r="F717" s="35">
        <v>898.35</v>
      </c>
      <c r="G717" s="37">
        <v>2165.2800000000002</v>
      </c>
      <c r="H717" s="37">
        <v>3115.9</v>
      </c>
      <c r="I717" s="37">
        <f t="shared" si="93"/>
        <v>6179.5300000000007</v>
      </c>
      <c r="J717" s="46">
        <f t="shared" si="94"/>
        <v>34.618490402991817</v>
      </c>
      <c r="K717" s="58">
        <f t="shared" si="91"/>
        <v>34.618490402991817</v>
      </c>
    </row>
    <row r="718" spans="1:11">
      <c r="A718" s="9">
        <v>1733</v>
      </c>
      <c r="B718" s="23" t="s">
        <v>634</v>
      </c>
      <c r="C718" s="47">
        <v>17291.96</v>
      </c>
      <c r="D718" s="19">
        <v>3043.77</v>
      </c>
      <c r="E718" s="29">
        <f t="shared" si="92"/>
        <v>17.602226699575986</v>
      </c>
      <c r="F718" s="35">
        <v>659.1</v>
      </c>
      <c r="G718" s="37">
        <v>3766.1</v>
      </c>
      <c r="H718" s="37">
        <v>4879.2</v>
      </c>
      <c r="I718" s="37">
        <f t="shared" si="93"/>
        <v>9304.4</v>
      </c>
      <c r="J718" s="46">
        <f t="shared" si="94"/>
        <v>32.71323244916384</v>
      </c>
      <c r="K718" s="58">
        <f t="shared" si="91"/>
        <v>32.71323244916384</v>
      </c>
    </row>
    <row r="719" spans="1:11">
      <c r="A719" s="9">
        <v>1719</v>
      </c>
      <c r="B719" s="23" t="s">
        <v>635</v>
      </c>
      <c r="C719" s="47">
        <v>4810.87</v>
      </c>
      <c r="D719" s="19">
        <v>1473.84</v>
      </c>
      <c r="E719" s="29">
        <f t="shared" si="92"/>
        <v>30.635623078569989</v>
      </c>
      <c r="F719" s="35">
        <v>244.35</v>
      </c>
      <c r="G719" s="37">
        <v>438.56</v>
      </c>
      <c r="H719" s="37">
        <v>2263.8000000000002</v>
      </c>
      <c r="I719" s="37">
        <f t="shared" si="93"/>
        <v>2946.71</v>
      </c>
      <c r="J719" s="46">
        <f t="shared" si="94"/>
        <v>50.016459033973483</v>
      </c>
      <c r="K719" s="58">
        <f t="shared" si="91"/>
        <v>0</v>
      </c>
    </row>
    <row r="720" spans="1:11">
      <c r="A720" s="9">
        <v>1720</v>
      </c>
      <c r="B720" s="23" t="s">
        <v>636</v>
      </c>
      <c r="C720" s="47">
        <v>19579.080000000002</v>
      </c>
      <c r="D720" s="19">
        <v>3233.22</v>
      </c>
      <c r="E720" s="29">
        <f t="shared" si="92"/>
        <v>16.513646197880593</v>
      </c>
      <c r="F720" s="35">
        <v>1526.58</v>
      </c>
      <c r="G720" s="37">
        <v>4003.65</v>
      </c>
      <c r="H720" s="37">
        <v>4064.9</v>
      </c>
      <c r="I720" s="37">
        <f t="shared" si="93"/>
        <v>9595.1299999999992</v>
      </c>
      <c r="J720" s="46">
        <f t="shared" si="94"/>
        <v>33.696468937888284</v>
      </c>
      <c r="K720" s="58">
        <f t="shared" si="91"/>
        <v>33.696468937888284</v>
      </c>
    </row>
    <row r="721" spans="1:11">
      <c r="A721" s="9">
        <v>1721</v>
      </c>
      <c r="B721" s="23" t="s">
        <v>637</v>
      </c>
      <c r="C721" s="47">
        <v>5595.53</v>
      </c>
      <c r="D721" s="19">
        <v>1824.32</v>
      </c>
      <c r="E721" s="29">
        <f t="shared" si="92"/>
        <v>32.603167170938228</v>
      </c>
      <c r="F721" s="35">
        <v>536.29999999999995</v>
      </c>
      <c r="G721" s="37">
        <v>595.24</v>
      </c>
      <c r="H721" s="37">
        <v>2200.9</v>
      </c>
      <c r="I721" s="37">
        <f t="shared" si="93"/>
        <v>3332.44</v>
      </c>
      <c r="J721" s="46">
        <f t="shared" si="94"/>
        <v>54.744271464752551</v>
      </c>
      <c r="K721" s="58">
        <f t="shared" si="91"/>
        <v>0</v>
      </c>
    </row>
    <row r="722" spans="1:11">
      <c r="A722" s="9">
        <v>1722</v>
      </c>
      <c r="B722" s="23" t="s">
        <v>638</v>
      </c>
      <c r="C722" s="47">
        <v>10160.709999999999</v>
      </c>
      <c r="D722" s="19">
        <v>2235.14</v>
      </c>
      <c r="E722" s="29">
        <f t="shared" si="92"/>
        <v>21.997872195939063</v>
      </c>
      <c r="F722" s="35">
        <v>660.33</v>
      </c>
      <c r="G722" s="37">
        <v>1394.58</v>
      </c>
      <c r="H722" s="37">
        <v>2570.1999999999998</v>
      </c>
      <c r="I722" s="37">
        <f t="shared" si="93"/>
        <v>4625.1099999999997</v>
      </c>
      <c r="J722" s="46">
        <f t="shared" si="94"/>
        <v>48.326201971412573</v>
      </c>
      <c r="K722" s="58">
        <f t="shared" si="91"/>
        <v>48.326201971412573</v>
      </c>
    </row>
    <row r="723" spans="1:11">
      <c r="A723" s="9">
        <v>1723</v>
      </c>
      <c r="B723" s="23" t="s">
        <v>639</v>
      </c>
      <c r="C723" s="47">
        <v>12183.29</v>
      </c>
      <c r="D723" s="19">
        <v>2398.75</v>
      </c>
      <c r="E723" s="29">
        <f t="shared" si="92"/>
        <v>19.688852518490489</v>
      </c>
      <c r="F723" s="35">
        <v>733.56</v>
      </c>
      <c r="G723" s="37">
        <v>1451.48</v>
      </c>
      <c r="H723" s="37">
        <v>2876.7</v>
      </c>
      <c r="I723" s="37">
        <f t="shared" si="93"/>
        <v>5061.74</v>
      </c>
      <c r="J723" s="46">
        <f t="shared" si="94"/>
        <v>47.389830374535244</v>
      </c>
      <c r="K723" s="58">
        <f t="shared" si="91"/>
        <v>47.389830374535244</v>
      </c>
    </row>
    <row r="724" spans="1:11">
      <c r="A724" s="9">
        <v>1724</v>
      </c>
      <c r="B724" s="23" t="s">
        <v>640</v>
      </c>
      <c r="C724" s="47">
        <v>6349.86</v>
      </c>
      <c r="D724" s="19">
        <v>1886.06</v>
      </c>
      <c r="E724" s="29">
        <f t="shared" si="92"/>
        <v>29.702387139244014</v>
      </c>
      <c r="F724" s="35">
        <v>388.53</v>
      </c>
      <c r="G724" s="37">
        <v>880.22</v>
      </c>
      <c r="H724" s="37">
        <v>2264.9</v>
      </c>
      <c r="I724" s="37">
        <f t="shared" si="93"/>
        <v>3533.65</v>
      </c>
      <c r="J724" s="46">
        <f t="shared" si="94"/>
        <v>53.374273060433261</v>
      </c>
      <c r="K724" s="58">
        <f t="shared" si="91"/>
        <v>0</v>
      </c>
    </row>
    <row r="725" spans="1:11">
      <c r="A725" s="9">
        <v>1725</v>
      </c>
      <c r="B725" s="23" t="s">
        <v>641</v>
      </c>
      <c r="C725" s="47">
        <v>10889.65</v>
      </c>
      <c r="D725" s="19">
        <v>1961.06</v>
      </c>
      <c r="E725" s="29">
        <f t="shared" si="92"/>
        <v>18.008475938161464</v>
      </c>
      <c r="F725" s="35">
        <v>1510.96</v>
      </c>
      <c r="G725" s="37">
        <v>1188.0999999999999</v>
      </c>
      <c r="H725" s="37">
        <v>2443.5</v>
      </c>
      <c r="I725" s="37">
        <f t="shared" si="93"/>
        <v>5142.5599999999995</v>
      </c>
      <c r="J725" s="46">
        <f t="shared" si="94"/>
        <v>38.133925515696468</v>
      </c>
      <c r="K725" s="58">
        <f t="shared" si="91"/>
        <v>38.133925515696468</v>
      </c>
    </row>
    <row r="726" spans="1:11">
      <c r="A726" s="9">
        <v>1726</v>
      </c>
      <c r="B726" s="23" t="s">
        <v>642</v>
      </c>
      <c r="C726" s="47">
        <v>5222.53</v>
      </c>
      <c r="D726" s="19">
        <v>2015.57</v>
      </c>
      <c r="E726" s="29">
        <f t="shared" si="92"/>
        <v>38.593746708970556</v>
      </c>
      <c r="F726" s="35">
        <v>1172.68</v>
      </c>
      <c r="G726" s="37">
        <v>889.96</v>
      </c>
      <c r="H726" s="37">
        <v>2370.4</v>
      </c>
      <c r="I726" s="37">
        <f t="shared" si="93"/>
        <v>4433.0400000000009</v>
      </c>
      <c r="J726" s="46">
        <f t="shared" si="94"/>
        <v>45.466993304820157</v>
      </c>
      <c r="K726" s="58">
        <f t="shared" si="91"/>
        <v>45.466993304820157</v>
      </c>
    </row>
    <row r="727" spans="1:11">
      <c r="A727" s="9">
        <v>1727</v>
      </c>
      <c r="B727" s="23" t="s">
        <v>643</v>
      </c>
      <c r="C727" s="47">
        <v>11932.62</v>
      </c>
      <c r="D727" s="19">
        <v>2515.9</v>
      </c>
      <c r="E727" s="29">
        <f t="shared" si="92"/>
        <v>21.084221235571064</v>
      </c>
      <c r="F727" s="35">
        <v>781.34</v>
      </c>
      <c r="G727" s="37">
        <v>1750.34</v>
      </c>
      <c r="H727" s="37">
        <v>2919.7</v>
      </c>
      <c r="I727" s="37">
        <f t="shared" si="93"/>
        <v>5451.3799999999992</v>
      </c>
      <c r="J727" s="46">
        <f t="shared" si="94"/>
        <v>46.151616654865379</v>
      </c>
      <c r="K727" s="58">
        <f t="shared" si="91"/>
        <v>46.151616654865379</v>
      </c>
    </row>
    <row r="728" spans="1:11">
      <c r="A728" s="9">
        <v>1728</v>
      </c>
      <c r="B728" s="23" t="s">
        <v>644</v>
      </c>
      <c r="C728" s="47">
        <v>9897.3799999999992</v>
      </c>
      <c r="D728" s="19">
        <v>2041.58</v>
      </c>
      <c r="E728" s="29">
        <f t="shared" si="92"/>
        <v>20.62747919146279</v>
      </c>
      <c r="F728" s="35">
        <v>722.71</v>
      </c>
      <c r="G728" s="37">
        <v>847.47</v>
      </c>
      <c r="H728" s="37">
        <v>2879.3</v>
      </c>
      <c r="I728" s="37">
        <f t="shared" si="93"/>
        <v>4449.4800000000005</v>
      </c>
      <c r="J728" s="46">
        <f t="shared" si="94"/>
        <v>45.883563922076284</v>
      </c>
      <c r="K728" s="58">
        <f t="shared" si="91"/>
        <v>45.883563922076284</v>
      </c>
    </row>
    <row r="729" spans="1:11">
      <c r="A729" s="9">
        <v>1729</v>
      </c>
      <c r="B729" s="23" t="s">
        <v>645</v>
      </c>
      <c r="C729" s="47">
        <v>10017.08</v>
      </c>
      <c r="D729" s="19">
        <v>2514.5700000000002</v>
      </c>
      <c r="E729" s="29">
        <f t="shared" si="92"/>
        <v>25.102824375965856</v>
      </c>
      <c r="F729" s="35">
        <v>571.89</v>
      </c>
      <c r="G729" s="37">
        <v>1730.83</v>
      </c>
      <c r="H729" s="37">
        <v>2674.4</v>
      </c>
      <c r="I729" s="37">
        <f t="shared" si="93"/>
        <v>4977.12</v>
      </c>
      <c r="J729" s="46">
        <f t="shared" si="94"/>
        <v>50.522591378146394</v>
      </c>
      <c r="K729" s="58">
        <f t="shared" si="91"/>
        <v>0</v>
      </c>
    </row>
    <row r="730" spans="1:11">
      <c r="A730" s="9">
        <v>1730</v>
      </c>
      <c r="B730" s="23" t="s">
        <v>646</v>
      </c>
      <c r="C730" s="47">
        <v>9509.0499999999993</v>
      </c>
      <c r="D730" s="19">
        <v>2250.15</v>
      </c>
      <c r="E730" s="29">
        <f t="shared" si="92"/>
        <v>23.663247117219914</v>
      </c>
      <c r="F730" s="35">
        <v>655.48</v>
      </c>
      <c r="G730" s="37">
        <v>980.29</v>
      </c>
      <c r="H730" s="37">
        <v>3178.2</v>
      </c>
      <c r="I730" s="37">
        <f t="shared" si="93"/>
        <v>4813.9699999999993</v>
      </c>
      <c r="J730" s="46">
        <f t="shared" si="94"/>
        <v>46.742086053714509</v>
      </c>
      <c r="K730" s="58">
        <f t="shared" si="91"/>
        <v>46.742086053714509</v>
      </c>
    </row>
    <row r="731" spans="1:11">
      <c r="A731" s="9">
        <v>1731</v>
      </c>
      <c r="B731" s="23" t="s">
        <v>647</v>
      </c>
      <c r="C731" s="47">
        <v>10532.48</v>
      </c>
      <c r="D731" s="19">
        <v>2006.43</v>
      </c>
      <c r="E731" s="29">
        <f t="shared" si="92"/>
        <v>19.049929361365987</v>
      </c>
      <c r="F731" s="35">
        <v>366.69</v>
      </c>
      <c r="G731" s="37">
        <v>601.55999999999995</v>
      </c>
      <c r="H731" s="37">
        <v>2653</v>
      </c>
      <c r="I731" s="37">
        <f t="shared" si="93"/>
        <v>3621.25</v>
      </c>
      <c r="J731" s="46">
        <f t="shared" si="94"/>
        <v>55.407110804280293</v>
      </c>
      <c r="K731" s="58">
        <f t="shared" si="91"/>
        <v>0</v>
      </c>
    </row>
    <row r="732" spans="1:11">
      <c r="A732" s="9">
        <v>1732</v>
      </c>
      <c r="B732" s="23" t="s">
        <v>353</v>
      </c>
      <c r="C732" s="47">
        <v>5935.96</v>
      </c>
      <c r="D732" s="19">
        <v>1723.28</v>
      </c>
      <c r="E732" s="29">
        <f t="shared" si="92"/>
        <v>29.031192932566931</v>
      </c>
      <c r="F732" s="35">
        <v>606.29</v>
      </c>
      <c r="G732" s="37">
        <v>599.84</v>
      </c>
      <c r="H732" s="37">
        <v>1682.2</v>
      </c>
      <c r="I732" s="37">
        <f t="shared" si="93"/>
        <v>2888.33</v>
      </c>
      <c r="J732" s="46">
        <f t="shared" si="94"/>
        <v>59.663542600741607</v>
      </c>
      <c r="K732" s="58">
        <f t="shared" si="91"/>
        <v>0</v>
      </c>
    </row>
    <row r="733" spans="1:11">
      <c r="A733" s="9">
        <v>1735</v>
      </c>
      <c r="B733" s="23" t="s">
        <v>648</v>
      </c>
      <c r="C733" s="47">
        <v>21249.4</v>
      </c>
      <c r="D733" s="19">
        <v>3126.44</v>
      </c>
      <c r="E733" s="29">
        <f t="shared" si="92"/>
        <v>14.713074251508276</v>
      </c>
      <c r="F733" s="35">
        <v>858.19</v>
      </c>
      <c r="G733" s="37">
        <v>3278.89</v>
      </c>
      <c r="H733" s="37">
        <v>4292.3999999999996</v>
      </c>
      <c r="I733" s="37">
        <f t="shared" si="93"/>
        <v>8429.48</v>
      </c>
      <c r="J733" s="46">
        <f t="shared" si="94"/>
        <v>37.089357825156476</v>
      </c>
      <c r="K733" s="58">
        <f t="shared" si="91"/>
        <v>37.089357825156476</v>
      </c>
    </row>
    <row r="734" spans="1:11">
      <c r="A734" s="9">
        <v>1736</v>
      </c>
      <c r="B734" s="23" t="s">
        <v>649</v>
      </c>
      <c r="C734" s="47">
        <v>14130.28</v>
      </c>
      <c r="D734" s="19">
        <v>2285.6799999999998</v>
      </c>
      <c r="E734" s="29">
        <f t="shared" si="92"/>
        <v>16.175758725234036</v>
      </c>
      <c r="F734" s="35">
        <v>734.3</v>
      </c>
      <c r="G734" s="37">
        <v>1373.13</v>
      </c>
      <c r="H734" s="37">
        <v>3357.8</v>
      </c>
      <c r="I734" s="37">
        <f t="shared" si="93"/>
        <v>5465.2300000000005</v>
      </c>
      <c r="J734" s="46">
        <f t="shared" si="94"/>
        <v>41.822210593149777</v>
      </c>
      <c r="K734" s="58">
        <f t="shared" si="91"/>
        <v>41.822210593149777</v>
      </c>
    </row>
    <row r="735" spans="1:11">
      <c r="A735" s="9">
        <v>1737</v>
      </c>
      <c r="B735" s="23" t="s">
        <v>650</v>
      </c>
      <c r="C735" s="47">
        <v>15537.47</v>
      </c>
      <c r="D735" s="19">
        <v>3548.75</v>
      </c>
      <c r="E735" s="29">
        <f t="shared" si="92"/>
        <v>22.839947559029884</v>
      </c>
      <c r="F735" s="35">
        <v>844.18</v>
      </c>
      <c r="G735" s="37">
        <v>1921.21</v>
      </c>
      <c r="H735" s="37">
        <v>4412.3999999999996</v>
      </c>
      <c r="I735" s="37">
        <f t="shared" si="93"/>
        <v>7177.7899999999991</v>
      </c>
      <c r="J735" s="46">
        <f t="shared" si="94"/>
        <v>49.44070528672475</v>
      </c>
      <c r="K735" s="58">
        <f t="shared" si="91"/>
        <v>49.44070528672475</v>
      </c>
    </row>
    <row r="736" spans="1:11">
      <c r="A736" s="9">
        <v>1734</v>
      </c>
      <c r="B736" s="23" t="s">
        <v>629</v>
      </c>
      <c r="C736" s="47">
        <v>71989.61</v>
      </c>
      <c r="D736" s="19">
        <v>9414.85</v>
      </c>
      <c r="E736" s="29">
        <f t="shared" si="92"/>
        <v>13.078067793394075</v>
      </c>
      <c r="F736" s="35">
        <v>7500.6</v>
      </c>
      <c r="G736" s="37">
        <v>18114.099999999999</v>
      </c>
      <c r="H736" s="37">
        <v>7248.5</v>
      </c>
      <c r="I736" s="37">
        <f t="shared" si="93"/>
        <v>32863.199999999997</v>
      </c>
      <c r="J736" s="46">
        <f t="shared" si="94"/>
        <v>28.64860999537477</v>
      </c>
      <c r="K736" s="58">
        <f t="shared" si="91"/>
        <v>28.64860999537477</v>
      </c>
    </row>
    <row r="737" spans="1:11">
      <c r="A737" s="9">
        <v>1738</v>
      </c>
      <c r="B737" s="23" t="s">
        <v>651</v>
      </c>
      <c r="C737" s="47">
        <v>17326.02</v>
      </c>
      <c r="D737" s="19">
        <v>5783.41</v>
      </c>
      <c r="E737" s="29">
        <f t="shared" si="92"/>
        <v>33.379910677697474</v>
      </c>
      <c r="F737" s="35">
        <v>1071.74</v>
      </c>
      <c r="G737" s="37">
        <v>3294.01</v>
      </c>
      <c r="H737" s="37">
        <v>4209.5</v>
      </c>
      <c r="I737" s="37">
        <f t="shared" si="93"/>
        <v>8575.25</v>
      </c>
      <c r="J737" s="46">
        <f t="shared" si="94"/>
        <v>67.44304830762951</v>
      </c>
      <c r="K737" s="58">
        <f t="shared" si="91"/>
        <v>0</v>
      </c>
    </row>
    <row r="738" spans="1:11">
      <c r="A738" s="9">
        <v>1739</v>
      </c>
      <c r="B738" s="23" t="s">
        <v>652</v>
      </c>
      <c r="C738" s="47">
        <v>7404.25</v>
      </c>
      <c r="D738" s="19">
        <v>2424.42</v>
      </c>
      <c r="E738" s="29">
        <f t="shared" si="92"/>
        <v>32.743626970996388</v>
      </c>
      <c r="F738" s="35">
        <v>1721.46</v>
      </c>
      <c r="G738" s="37">
        <v>1692.81</v>
      </c>
      <c r="H738" s="37">
        <v>1968.2</v>
      </c>
      <c r="I738" s="37">
        <f t="shared" si="93"/>
        <v>5382.47</v>
      </c>
      <c r="J738" s="46">
        <f t="shared" si="94"/>
        <v>45.042889231152238</v>
      </c>
      <c r="K738" s="58">
        <f t="shared" si="91"/>
        <v>45.042889231152238</v>
      </c>
    </row>
    <row r="739" spans="1:11">
      <c r="A739" s="9">
        <v>1740</v>
      </c>
      <c r="B739" s="23" t="s">
        <v>653</v>
      </c>
      <c r="C739" s="47">
        <v>3137.21</v>
      </c>
      <c r="D739" s="19">
        <v>1303.4100000000001</v>
      </c>
      <c r="E739" s="29">
        <f t="shared" si="92"/>
        <v>41.546788388408814</v>
      </c>
      <c r="F739" s="35">
        <v>252.01</v>
      </c>
      <c r="G739" s="37">
        <v>142.97999999999999</v>
      </c>
      <c r="H739" s="37">
        <v>2076.8000000000002</v>
      </c>
      <c r="I739" s="37">
        <f t="shared" si="93"/>
        <v>2471.79</v>
      </c>
      <c r="J739" s="46">
        <f t="shared" si="94"/>
        <v>52.731421358610561</v>
      </c>
      <c r="K739" s="58">
        <f t="shared" si="91"/>
        <v>0</v>
      </c>
    </row>
    <row r="740" spans="1:11">
      <c r="A740" s="7"/>
      <c r="B740" s="23"/>
      <c r="C740" s="47"/>
      <c r="D740" s="19"/>
      <c r="E740" s="29"/>
      <c r="F740" s="35"/>
      <c r="G740" s="37"/>
      <c r="H740" s="37"/>
      <c r="I740" s="37"/>
      <c r="J740" s="46"/>
      <c r="K740" s="58"/>
    </row>
    <row r="741" spans="1:11" s="5" customFormat="1">
      <c r="A741" s="8"/>
      <c r="B741" s="62" t="s">
        <v>654</v>
      </c>
      <c r="C741" s="48"/>
      <c r="D741" s="20"/>
      <c r="E741" s="31"/>
      <c r="F741" s="36"/>
      <c r="G741" s="38"/>
      <c r="H741" s="38"/>
      <c r="I741" s="39"/>
      <c r="J741" s="46"/>
      <c r="K741" s="59"/>
    </row>
    <row r="742" spans="1:11">
      <c r="A742" s="9">
        <v>1743</v>
      </c>
      <c r="B742" s="23" t="s">
        <v>655</v>
      </c>
      <c r="C742" s="47">
        <v>6086.36</v>
      </c>
      <c r="D742" s="19">
        <v>3230.24</v>
      </c>
      <c r="E742" s="29">
        <f t="shared" ref="E742:E776" si="95">D742/C742*100</f>
        <v>53.07342976754579</v>
      </c>
      <c r="F742" s="35">
        <v>477.06</v>
      </c>
      <c r="G742" s="37">
        <v>448.61</v>
      </c>
      <c r="H742" s="37">
        <v>1853.9</v>
      </c>
      <c r="I742" s="37">
        <f t="shared" ref="I742:I776" si="96">F742+G742+H742</f>
        <v>2779.57</v>
      </c>
      <c r="J742" s="46">
        <f t="shared" ref="J742:J776" si="97">D742/I742*100</f>
        <v>116.21365894724723</v>
      </c>
      <c r="K742" s="58">
        <f t="shared" si="91"/>
        <v>0</v>
      </c>
    </row>
    <row r="743" spans="1:11">
      <c r="A743" s="9">
        <v>1742</v>
      </c>
      <c r="B743" s="23" t="s">
        <v>656</v>
      </c>
      <c r="C743" s="47">
        <v>16958.86</v>
      </c>
      <c r="D743" s="19">
        <v>2331.35</v>
      </c>
      <c r="E743" s="29">
        <f t="shared" si="95"/>
        <v>13.747091490819546</v>
      </c>
      <c r="F743" s="35">
        <v>705.79</v>
      </c>
      <c r="G743" s="37">
        <v>3964.59</v>
      </c>
      <c r="H743" s="37">
        <v>2473.1</v>
      </c>
      <c r="I743" s="37">
        <f t="shared" si="96"/>
        <v>7143.48</v>
      </c>
      <c r="J743" s="46">
        <f t="shared" si="97"/>
        <v>32.636054136079338</v>
      </c>
      <c r="K743" s="58">
        <f t="shared" si="91"/>
        <v>32.636054136079338</v>
      </c>
    </row>
    <row r="744" spans="1:11">
      <c r="A744" s="9">
        <v>1744</v>
      </c>
      <c r="B744" s="23" t="s">
        <v>657</v>
      </c>
      <c r="C744" s="47">
        <v>11356.96</v>
      </c>
      <c r="D744" s="19">
        <v>2614.15</v>
      </c>
      <c r="E744" s="29">
        <f t="shared" si="95"/>
        <v>23.018043560952933</v>
      </c>
      <c r="F744" s="35">
        <v>657.61</v>
      </c>
      <c r="G744" s="37">
        <v>913.12</v>
      </c>
      <c r="H744" s="37">
        <v>2670.2</v>
      </c>
      <c r="I744" s="37">
        <f t="shared" si="96"/>
        <v>4240.93</v>
      </c>
      <c r="J744" s="46">
        <f t="shared" si="97"/>
        <v>61.640960826988419</v>
      </c>
      <c r="K744" s="58">
        <f t="shared" si="91"/>
        <v>0</v>
      </c>
    </row>
    <row r="745" spans="1:11">
      <c r="A745" s="9">
        <v>1745</v>
      </c>
      <c r="B745" s="23" t="s">
        <v>658</v>
      </c>
      <c r="C745" s="47">
        <v>9089.5300000000007</v>
      </c>
      <c r="D745" s="19">
        <v>2481.7600000000002</v>
      </c>
      <c r="E745" s="29">
        <f t="shared" si="95"/>
        <v>27.303501941244484</v>
      </c>
      <c r="F745" s="35">
        <v>1172.21</v>
      </c>
      <c r="G745" s="37">
        <v>1437.5</v>
      </c>
      <c r="H745" s="37">
        <v>3047.9</v>
      </c>
      <c r="I745" s="37">
        <f t="shared" si="96"/>
        <v>5657.6100000000006</v>
      </c>
      <c r="J745" s="46">
        <f t="shared" si="97"/>
        <v>43.8658726918257</v>
      </c>
      <c r="K745" s="58">
        <f t="shared" si="91"/>
        <v>43.8658726918257</v>
      </c>
    </row>
    <row r="746" spans="1:11">
      <c r="A746" s="9">
        <v>1746</v>
      </c>
      <c r="B746" s="23" t="s">
        <v>659</v>
      </c>
      <c r="C746" s="47">
        <v>12824.72</v>
      </c>
      <c r="D746" s="19">
        <v>3035.34</v>
      </c>
      <c r="E746" s="29">
        <f t="shared" si="95"/>
        <v>23.667885146810224</v>
      </c>
      <c r="F746" s="35">
        <v>2015.16</v>
      </c>
      <c r="G746" s="37">
        <v>3671.25</v>
      </c>
      <c r="H746" s="37">
        <v>2893.6</v>
      </c>
      <c r="I746" s="37">
        <f t="shared" si="96"/>
        <v>8580.01</v>
      </c>
      <c r="J746" s="46">
        <f t="shared" si="97"/>
        <v>35.376881845126057</v>
      </c>
      <c r="K746" s="58">
        <f t="shared" si="91"/>
        <v>35.376881845126057</v>
      </c>
    </row>
    <row r="747" spans="1:11">
      <c r="A747" s="9">
        <v>1747</v>
      </c>
      <c r="B747" s="23" t="s">
        <v>660</v>
      </c>
      <c r="C747" s="47">
        <v>3467.07</v>
      </c>
      <c r="D747" s="19">
        <v>1482.95</v>
      </c>
      <c r="E747" s="29">
        <f t="shared" si="95"/>
        <v>42.772427438730688</v>
      </c>
      <c r="F747" s="35">
        <v>336.99</v>
      </c>
      <c r="G747" s="37">
        <v>694.31</v>
      </c>
      <c r="H747" s="37">
        <v>1817.3</v>
      </c>
      <c r="I747" s="37">
        <f t="shared" si="96"/>
        <v>2848.6</v>
      </c>
      <c r="J747" s="46">
        <f t="shared" si="97"/>
        <v>52.058906129326687</v>
      </c>
      <c r="K747" s="58">
        <f t="shared" si="91"/>
        <v>0</v>
      </c>
    </row>
    <row r="748" spans="1:11">
      <c r="A748" s="9">
        <v>1748</v>
      </c>
      <c r="B748" s="23" t="s">
        <v>661</v>
      </c>
      <c r="C748" s="47">
        <v>6960.39</v>
      </c>
      <c r="D748" s="19">
        <v>2079</v>
      </c>
      <c r="E748" s="29">
        <f t="shared" si="95"/>
        <v>29.869015960312566</v>
      </c>
      <c r="F748" s="35">
        <v>523.99</v>
      </c>
      <c r="G748" s="37">
        <v>805.38</v>
      </c>
      <c r="H748" s="37">
        <v>2346.6999999999998</v>
      </c>
      <c r="I748" s="37">
        <f t="shared" si="96"/>
        <v>3676.0699999999997</v>
      </c>
      <c r="J748" s="46">
        <f t="shared" si="97"/>
        <v>56.554962228684445</v>
      </c>
      <c r="K748" s="58">
        <f t="shared" si="91"/>
        <v>0</v>
      </c>
    </row>
    <row r="749" spans="1:11">
      <c r="A749" s="9">
        <v>1749</v>
      </c>
      <c r="B749" s="23" t="s">
        <v>662</v>
      </c>
      <c r="C749" s="47">
        <v>9908.9599999999991</v>
      </c>
      <c r="D749" s="19">
        <v>1473.54</v>
      </c>
      <c r="E749" s="29">
        <f t="shared" si="95"/>
        <v>14.870783614022058</v>
      </c>
      <c r="F749" s="35">
        <v>290.01</v>
      </c>
      <c r="G749" s="37">
        <v>436.03</v>
      </c>
      <c r="H749" s="37">
        <v>1555.1</v>
      </c>
      <c r="I749" s="37">
        <f t="shared" si="96"/>
        <v>2281.14</v>
      </c>
      <c r="J749" s="46">
        <f t="shared" si="97"/>
        <v>64.596649043899106</v>
      </c>
      <c r="K749" s="58">
        <f t="shared" si="91"/>
        <v>0</v>
      </c>
    </row>
    <row r="750" spans="1:11">
      <c r="A750" s="9">
        <v>1750</v>
      </c>
      <c r="B750" s="23" t="s">
        <v>663</v>
      </c>
      <c r="C750" s="47">
        <v>4675.66</v>
      </c>
      <c r="D750" s="19">
        <v>1758.23</v>
      </c>
      <c r="E750" s="29">
        <f t="shared" si="95"/>
        <v>37.603889076622337</v>
      </c>
      <c r="F750" s="35">
        <v>455.79</v>
      </c>
      <c r="G750" s="37">
        <v>507.02</v>
      </c>
      <c r="H750" s="37">
        <v>2020.7</v>
      </c>
      <c r="I750" s="37">
        <f t="shared" si="96"/>
        <v>2983.51</v>
      </c>
      <c r="J750" s="46">
        <f t="shared" si="97"/>
        <v>58.931593994992468</v>
      </c>
      <c r="K750" s="58">
        <f t="shared" si="91"/>
        <v>0</v>
      </c>
    </row>
    <row r="751" spans="1:11">
      <c r="A751" s="9">
        <v>1751</v>
      </c>
      <c r="B751" s="23" t="s">
        <v>664</v>
      </c>
      <c r="C751" s="47">
        <v>7340.87</v>
      </c>
      <c r="D751" s="19">
        <v>1917.9</v>
      </c>
      <c r="E751" s="29">
        <f t="shared" si="95"/>
        <v>26.126331075199534</v>
      </c>
      <c r="F751" s="35">
        <v>449.52</v>
      </c>
      <c r="G751" s="37">
        <v>613.99</v>
      </c>
      <c r="H751" s="37">
        <v>2204.8000000000002</v>
      </c>
      <c r="I751" s="37">
        <f t="shared" si="96"/>
        <v>3268.3100000000004</v>
      </c>
      <c r="J751" s="46">
        <f t="shared" si="97"/>
        <v>58.681703999926562</v>
      </c>
      <c r="K751" s="58">
        <f t="shared" si="91"/>
        <v>0</v>
      </c>
    </row>
    <row r="752" spans="1:11">
      <c r="A752" s="9">
        <v>1752</v>
      </c>
      <c r="B752" s="23" t="s">
        <v>665</v>
      </c>
      <c r="C752" s="47">
        <v>4146.1000000000004</v>
      </c>
      <c r="D752" s="19">
        <v>1819.41</v>
      </c>
      <c r="E752" s="29">
        <f t="shared" si="95"/>
        <v>43.882443742312049</v>
      </c>
      <c r="F752" s="35">
        <v>287.08</v>
      </c>
      <c r="G752" s="37">
        <v>425.3</v>
      </c>
      <c r="H752" s="37">
        <v>2098.5</v>
      </c>
      <c r="I752" s="37">
        <f t="shared" si="96"/>
        <v>2810.88</v>
      </c>
      <c r="J752" s="46">
        <f t="shared" si="97"/>
        <v>64.727416325136616</v>
      </c>
      <c r="K752" s="58">
        <f t="shared" si="91"/>
        <v>0</v>
      </c>
    </row>
    <row r="753" spans="1:11">
      <c r="A753" s="9">
        <v>1753</v>
      </c>
      <c r="B753" s="23" t="s">
        <v>666</v>
      </c>
      <c r="C753" s="47">
        <v>5120.1099999999997</v>
      </c>
      <c r="D753" s="19">
        <v>2105.89</v>
      </c>
      <c r="E753" s="29">
        <f t="shared" si="95"/>
        <v>41.129780414873899</v>
      </c>
      <c r="F753" s="35">
        <v>2201.56</v>
      </c>
      <c r="G753" s="37">
        <v>342.84</v>
      </c>
      <c r="H753" s="37">
        <v>1981.8</v>
      </c>
      <c r="I753" s="37">
        <f t="shared" si="96"/>
        <v>4526.2</v>
      </c>
      <c r="J753" s="46">
        <f t="shared" si="97"/>
        <v>46.526666961247841</v>
      </c>
      <c r="K753" s="58">
        <f t="shared" si="91"/>
        <v>46.526666961247841</v>
      </c>
    </row>
    <row r="754" spans="1:11">
      <c r="A754" s="9">
        <v>1754</v>
      </c>
      <c r="B754" s="23" t="s">
        <v>667</v>
      </c>
      <c r="C754" s="47">
        <v>11582.77</v>
      </c>
      <c r="D754" s="19">
        <v>2463.06</v>
      </c>
      <c r="E754" s="29">
        <f t="shared" si="95"/>
        <v>21.264861514128309</v>
      </c>
      <c r="F754" s="35">
        <v>916.08</v>
      </c>
      <c r="G754" s="37">
        <v>1471.39</v>
      </c>
      <c r="H754" s="37">
        <v>3129.3</v>
      </c>
      <c r="I754" s="37">
        <f t="shared" si="96"/>
        <v>5516.77</v>
      </c>
      <c r="J754" s="46">
        <f t="shared" si="97"/>
        <v>44.646777009010705</v>
      </c>
      <c r="K754" s="58">
        <f t="shared" si="91"/>
        <v>44.646777009010705</v>
      </c>
    </row>
    <row r="755" spans="1:11">
      <c r="A755" s="9">
        <v>1755</v>
      </c>
      <c r="B755" s="23" t="s">
        <v>668</v>
      </c>
      <c r="C755" s="47">
        <v>1582.64</v>
      </c>
      <c r="D755" s="19">
        <v>1133.25</v>
      </c>
      <c r="E755" s="29">
        <f t="shared" si="95"/>
        <v>71.605039680533793</v>
      </c>
      <c r="F755" s="35">
        <v>451.89</v>
      </c>
      <c r="G755" s="37">
        <v>354.39</v>
      </c>
      <c r="H755" s="37">
        <v>1548.1</v>
      </c>
      <c r="I755" s="37">
        <f t="shared" si="96"/>
        <v>2354.38</v>
      </c>
      <c r="J755" s="46">
        <f t="shared" si="97"/>
        <v>48.13369124780197</v>
      </c>
      <c r="K755" s="58">
        <f t="shared" si="91"/>
        <v>48.13369124780197</v>
      </c>
    </row>
    <row r="756" spans="1:11">
      <c r="A756" s="9">
        <v>1756</v>
      </c>
      <c r="B756" s="23" t="s">
        <v>669</v>
      </c>
      <c r="C756" s="47">
        <v>7589.33</v>
      </c>
      <c r="D756" s="19">
        <v>2411.3000000000002</v>
      </c>
      <c r="E756" s="29">
        <f t="shared" si="95"/>
        <v>31.772238129057506</v>
      </c>
      <c r="F756" s="35">
        <v>561.79</v>
      </c>
      <c r="G756" s="37">
        <v>709.56</v>
      </c>
      <c r="H756" s="37">
        <v>2627.3</v>
      </c>
      <c r="I756" s="37">
        <f t="shared" si="96"/>
        <v>3898.65</v>
      </c>
      <c r="J756" s="46">
        <f t="shared" si="97"/>
        <v>61.849614610185576</v>
      </c>
      <c r="K756" s="58">
        <f t="shared" si="91"/>
        <v>0</v>
      </c>
    </row>
    <row r="757" spans="1:11">
      <c r="A757" s="9">
        <v>1758</v>
      </c>
      <c r="B757" s="23" t="s">
        <v>670</v>
      </c>
      <c r="C757" s="47">
        <v>6729.95</v>
      </c>
      <c r="D757" s="19">
        <v>2039.93</v>
      </c>
      <c r="E757" s="29">
        <f t="shared" si="95"/>
        <v>30.311220737152585</v>
      </c>
      <c r="F757" s="35">
        <v>858.01</v>
      </c>
      <c r="G757" s="37">
        <v>649.59</v>
      </c>
      <c r="H757" s="37">
        <v>2591.6999999999998</v>
      </c>
      <c r="I757" s="37">
        <f t="shared" si="96"/>
        <v>4099.2999999999993</v>
      </c>
      <c r="J757" s="46">
        <f t="shared" si="97"/>
        <v>49.762886346449406</v>
      </c>
      <c r="K757" s="58">
        <f t="shared" si="91"/>
        <v>49.762886346449406</v>
      </c>
    </row>
    <row r="758" spans="1:11">
      <c r="A758" s="9">
        <v>1759</v>
      </c>
      <c r="B758" s="23" t="s">
        <v>671</v>
      </c>
      <c r="C758" s="47">
        <v>3738.37</v>
      </c>
      <c r="D758" s="19">
        <v>1783.82</v>
      </c>
      <c r="E758" s="29">
        <f t="shared" si="95"/>
        <v>47.716518161658691</v>
      </c>
      <c r="F758" s="35">
        <v>371.27</v>
      </c>
      <c r="G758" s="37">
        <v>531.65</v>
      </c>
      <c r="H758" s="37">
        <v>1348.5</v>
      </c>
      <c r="I758" s="37">
        <f t="shared" si="96"/>
        <v>2251.42</v>
      </c>
      <c r="J758" s="46">
        <f t="shared" si="97"/>
        <v>79.230885396771811</v>
      </c>
      <c r="K758" s="58">
        <f t="shared" si="91"/>
        <v>0</v>
      </c>
    </row>
    <row r="759" spans="1:11">
      <c r="A759" s="9">
        <v>1760</v>
      </c>
      <c r="B759" s="23" t="s">
        <v>672</v>
      </c>
      <c r="C759" s="47">
        <v>10946.32</v>
      </c>
      <c r="D759" s="19">
        <v>2733.66</v>
      </c>
      <c r="E759" s="29">
        <f t="shared" si="95"/>
        <v>24.9733243683722</v>
      </c>
      <c r="F759" s="35">
        <v>926.06</v>
      </c>
      <c r="G759" s="37">
        <v>1613.64</v>
      </c>
      <c r="H759" s="37">
        <v>2972.5</v>
      </c>
      <c r="I759" s="37">
        <f t="shared" si="96"/>
        <v>5512.2</v>
      </c>
      <c r="J759" s="46">
        <f t="shared" si="97"/>
        <v>49.592903015130076</v>
      </c>
      <c r="K759" s="58">
        <f t="shared" si="91"/>
        <v>49.592903015130076</v>
      </c>
    </row>
    <row r="760" spans="1:11">
      <c r="A760" s="9">
        <v>1762</v>
      </c>
      <c r="B760" s="23" t="s">
        <v>673</v>
      </c>
      <c r="C760" s="47">
        <v>4688.05</v>
      </c>
      <c r="D760" s="19">
        <v>1434.89</v>
      </c>
      <c r="E760" s="29">
        <f t="shared" si="95"/>
        <v>30.607395398939858</v>
      </c>
      <c r="F760" s="35">
        <v>146.37</v>
      </c>
      <c r="G760" s="37">
        <v>633.04</v>
      </c>
      <c r="H760" s="37">
        <v>1577</v>
      </c>
      <c r="I760" s="37">
        <f t="shared" si="96"/>
        <v>2356.41</v>
      </c>
      <c r="J760" s="46">
        <f t="shared" si="97"/>
        <v>60.893053416001464</v>
      </c>
      <c r="K760" s="58">
        <f t="shared" si="91"/>
        <v>0</v>
      </c>
    </row>
    <row r="761" spans="1:11">
      <c r="A761" s="9">
        <v>1761</v>
      </c>
      <c r="B761" s="23" t="s">
        <v>674</v>
      </c>
      <c r="C761" s="47">
        <v>8578.99</v>
      </c>
      <c r="D761" s="19">
        <v>1524.94</v>
      </c>
      <c r="E761" s="29">
        <f t="shared" si="95"/>
        <v>17.775285901953495</v>
      </c>
      <c r="F761" s="35">
        <v>211.03</v>
      </c>
      <c r="G761" s="37">
        <v>285.31</v>
      </c>
      <c r="H761" s="37">
        <v>1890.4</v>
      </c>
      <c r="I761" s="37">
        <f t="shared" si="96"/>
        <v>2386.7400000000002</v>
      </c>
      <c r="J761" s="46">
        <f t="shared" si="97"/>
        <v>63.892170910949666</v>
      </c>
      <c r="K761" s="58">
        <f t="shared" si="91"/>
        <v>0</v>
      </c>
    </row>
    <row r="762" spans="1:11">
      <c r="A762" s="9">
        <v>1763</v>
      </c>
      <c r="B762" s="23" t="s">
        <v>675</v>
      </c>
      <c r="C762" s="47">
        <v>13020.77</v>
      </c>
      <c r="D762" s="19">
        <v>2125.87</v>
      </c>
      <c r="E762" s="29">
        <f t="shared" si="95"/>
        <v>16.326761013365569</v>
      </c>
      <c r="F762" s="35">
        <v>443.97</v>
      </c>
      <c r="G762" s="37">
        <v>2183.17</v>
      </c>
      <c r="H762" s="37">
        <v>3054.1</v>
      </c>
      <c r="I762" s="37">
        <f t="shared" si="96"/>
        <v>5681.24</v>
      </c>
      <c r="J762" s="46">
        <f t="shared" si="97"/>
        <v>37.419119769627756</v>
      </c>
      <c r="K762" s="58">
        <f t="shared" ref="K762:K819" si="98">IF(J762&gt;50,0,J762)</f>
        <v>37.419119769627756</v>
      </c>
    </row>
    <row r="763" spans="1:11">
      <c r="A763" s="9">
        <v>1764</v>
      </c>
      <c r="B763" s="23" t="s">
        <v>676</v>
      </c>
      <c r="C763" s="47">
        <v>5470.52</v>
      </c>
      <c r="D763" s="19">
        <v>2495.12</v>
      </c>
      <c r="E763" s="29">
        <f t="shared" si="95"/>
        <v>45.610289332641138</v>
      </c>
      <c r="F763" s="35">
        <v>519.29</v>
      </c>
      <c r="G763" s="37">
        <v>883.1</v>
      </c>
      <c r="H763" s="37">
        <v>1911.7</v>
      </c>
      <c r="I763" s="37">
        <f t="shared" si="96"/>
        <v>3314.09</v>
      </c>
      <c r="J763" s="46">
        <f t="shared" si="97"/>
        <v>75.288239003768751</v>
      </c>
      <c r="K763" s="58">
        <f t="shared" si="98"/>
        <v>0</v>
      </c>
    </row>
    <row r="764" spans="1:11">
      <c r="A764" s="9">
        <v>1765</v>
      </c>
      <c r="B764" s="23" t="s">
        <v>677</v>
      </c>
      <c r="C764" s="47">
        <v>9996.7099999999991</v>
      </c>
      <c r="D764" s="19">
        <v>1878.55</v>
      </c>
      <c r="E764" s="29">
        <f t="shared" si="95"/>
        <v>18.791682463530503</v>
      </c>
      <c r="F764" s="35">
        <v>333.17</v>
      </c>
      <c r="G764" s="37">
        <v>606.65</v>
      </c>
      <c r="H764" s="37">
        <v>2372.4</v>
      </c>
      <c r="I764" s="37">
        <f t="shared" si="96"/>
        <v>3312.2200000000003</v>
      </c>
      <c r="J764" s="46">
        <f t="shared" si="97"/>
        <v>56.715737481205949</v>
      </c>
      <c r="K764" s="58">
        <f t="shared" si="98"/>
        <v>0</v>
      </c>
    </row>
    <row r="765" spans="1:11">
      <c r="A765" s="9">
        <v>1768</v>
      </c>
      <c r="B765" s="23" t="s">
        <v>678</v>
      </c>
      <c r="C765" s="47">
        <v>17429.82</v>
      </c>
      <c r="D765" s="19">
        <v>1812.59</v>
      </c>
      <c r="E765" s="29">
        <f t="shared" si="95"/>
        <v>10.399361553934579</v>
      </c>
      <c r="F765" s="35">
        <v>387.86</v>
      </c>
      <c r="G765" s="37">
        <v>1040.56</v>
      </c>
      <c r="H765" s="37">
        <v>2000.8</v>
      </c>
      <c r="I765" s="37">
        <f t="shared" si="96"/>
        <v>3429.2200000000003</v>
      </c>
      <c r="J765" s="46">
        <f t="shared" si="97"/>
        <v>52.857209511200786</v>
      </c>
      <c r="K765" s="58">
        <f t="shared" si="98"/>
        <v>0</v>
      </c>
    </row>
    <row r="766" spans="1:11">
      <c r="A766" s="9">
        <v>1757</v>
      </c>
      <c r="B766" s="23" t="s">
        <v>654</v>
      </c>
      <c r="C766" s="47">
        <v>130601.39</v>
      </c>
      <c r="D766" s="19">
        <v>10465.18</v>
      </c>
      <c r="E766" s="29">
        <f t="shared" si="95"/>
        <v>8.0130693861680946</v>
      </c>
      <c r="F766" s="35">
        <v>13498.55</v>
      </c>
      <c r="G766" s="37">
        <v>47397.73</v>
      </c>
      <c r="H766" s="37">
        <v>15903.6</v>
      </c>
      <c r="I766" s="37">
        <f t="shared" si="96"/>
        <v>76799.88</v>
      </c>
      <c r="J766" s="46">
        <f t="shared" si="97"/>
        <v>13.626557749829818</v>
      </c>
      <c r="K766" s="58">
        <f t="shared" si="98"/>
        <v>13.626557749829818</v>
      </c>
    </row>
    <row r="767" spans="1:11">
      <c r="A767" s="9">
        <v>1767</v>
      </c>
      <c r="B767" s="23" t="s">
        <v>679</v>
      </c>
      <c r="C767" s="47">
        <v>12512.52</v>
      </c>
      <c r="D767" s="19">
        <v>1852.6</v>
      </c>
      <c r="E767" s="29">
        <f t="shared" si="95"/>
        <v>14.805970340107347</v>
      </c>
      <c r="F767" s="35">
        <v>394.2</v>
      </c>
      <c r="G767" s="37">
        <v>1720.19</v>
      </c>
      <c r="H767" s="37">
        <v>1917</v>
      </c>
      <c r="I767" s="37">
        <f t="shared" si="96"/>
        <v>4031.39</v>
      </c>
      <c r="J767" s="46">
        <f t="shared" si="97"/>
        <v>45.954373057431802</v>
      </c>
      <c r="K767" s="58">
        <f t="shared" si="98"/>
        <v>45.954373057431802</v>
      </c>
    </row>
    <row r="768" spans="1:11">
      <c r="A768" s="9">
        <v>1766</v>
      </c>
      <c r="B768" s="23" t="s">
        <v>680</v>
      </c>
      <c r="C768" s="47">
        <v>5587.27</v>
      </c>
      <c r="D768" s="19">
        <v>1509.22</v>
      </c>
      <c r="E768" s="29">
        <f t="shared" si="95"/>
        <v>27.01176066307875</v>
      </c>
      <c r="F768" s="35">
        <v>244.78</v>
      </c>
      <c r="G768" s="37">
        <v>794.45</v>
      </c>
      <c r="H768" s="37">
        <v>1580</v>
      </c>
      <c r="I768" s="37">
        <f t="shared" si="96"/>
        <v>2619.23</v>
      </c>
      <c r="J768" s="46">
        <f t="shared" si="97"/>
        <v>57.620751136784477</v>
      </c>
      <c r="K768" s="58">
        <f t="shared" si="98"/>
        <v>0</v>
      </c>
    </row>
    <row r="769" spans="1:11">
      <c r="A769" s="9">
        <v>1769</v>
      </c>
      <c r="B769" s="23" t="s">
        <v>681</v>
      </c>
      <c r="C769" s="47">
        <v>6437.99</v>
      </c>
      <c r="D769" s="19">
        <v>2195.66</v>
      </c>
      <c r="E769" s="29">
        <f t="shared" si="95"/>
        <v>34.104743871922757</v>
      </c>
      <c r="F769" s="35">
        <v>650.08000000000004</v>
      </c>
      <c r="G769" s="37">
        <v>886.35</v>
      </c>
      <c r="H769" s="37">
        <v>2529.1999999999998</v>
      </c>
      <c r="I769" s="37">
        <f t="shared" si="96"/>
        <v>4065.63</v>
      </c>
      <c r="J769" s="46">
        <f t="shared" si="97"/>
        <v>54.005406296195169</v>
      </c>
      <c r="K769" s="58">
        <f t="shared" si="98"/>
        <v>0</v>
      </c>
    </row>
    <row r="770" spans="1:11">
      <c r="A770" s="9">
        <v>1770</v>
      </c>
      <c r="B770" s="23" t="s">
        <v>682</v>
      </c>
      <c r="C770" s="47">
        <v>4148.34</v>
      </c>
      <c r="D770" s="19">
        <v>1551.87</v>
      </c>
      <c r="E770" s="29">
        <f t="shared" si="95"/>
        <v>37.409421599965285</v>
      </c>
      <c r="F770" s="35">
        <v>729.2</v>
      </c>
      <c r="G770" s="37">
        <v>638.16999999999996</v>
      </c>
      <c r="H770" s="37">
        <v>1840.8</v>
      </c>
      <c r="I770" s="37">
        <f t="shared" si="96"/>
        <v>3208.17</v>
      </c>
      <c r="J770" s="46">
        <f t="shared" si="97"/>
        <v>48.372436622747543</v>
      </c>
      <c r="K770" s="58">
        <f t="shared" si="98"/>
        <v>48.372436622747543</v>
      </c>
    </row>
    <row r="771" spans="1:11">
      <c r="A771" s="9">
        <v>1773</v>
      </c>
      <c r="B771" s="23" t="s">
        <v>683</v>
      </c>
      <c r="C771" s="47">
        <v>14755.77</v>
      </c>
      <c r="D771" s="19">
        <v>2541.61</v>
      </c>
      <c r="E771" s="29">
        <f t="shared" si="95"/>
        <v>17.224516240087777</v>
      </c>
      <c r="F771" s="35">
        <v>3398.82</v>
      </c>
      <c r="G771" s="37">
        <v>2817.32</v>
      </c>
      <c r="H771" s="37">
        <v>2459.9</v>
      </c>
      <c r="I771" s="37">
        <f t="shared" si="96"/>
        <v>8676.0400000000009</v>
      </c>
      <c r="J771" s="46">
        <f t="shared" si="97"/>
        <v>29.294586009285339</v>
      </c>
      <c r="K771" s="58">
        <f t="shared" si="98"/>
        <v>29.294586009285339</v>
      </c>
    </row>
    <row r="772" spans="1:11">
      <c r="A772" s="9">
        <v>1771</v>
      </c>
      <c r="B772" s="23" t="s">
        <v>684</v>
      </c>
      <c r="C772" s="47">
        <v>10106.950000000001</v>
      </c>
      <c r="D772" s="19">
        <v>1643.2</v>
      </c>
      <c r="E772" s="29">
        <f t="shared" si="95"/>
        <v>16.258119412879253</v>
      </c>
      <c r="F772" s="35">
        <v>1285.9000000000001</v>
      </c>
      <c r="G772" s="37">
        <v>847.12</v>
      </c>
      <c r="H772" s="37">
        <v>2605.1</v>
      </c>
      <c r="I772" s="37">
        <f t="shared" si="96"/>
        <v>4738.12</v>
      </c>
      <c r="J772" s="46">
        <f t="shared" si="97"/>
        <v>34.680421770660097</v>
      </c>
      <c r="K772" s="58">
        <f t="shared" si="98"/>
        <v>34.680421770660097</v>
      </c>
    </row>
    <row r="773" spans="1:11">
      <c r="A773" s="9">
        <v>1772</v>
      </c>
      <c r="B773" s="23" t="s">
        <v>685</v>
      </c>
      <c r="C773" s="47">
        <v>18172.650000000001</v>
      </c>
      <c r="D773" s="19">
        <v>2905.09</v>
      </c>
      <c r="E773" s="29">
        <f t="shared" si="95"/>
        <v>15.986055968722226</v>
      </c>
      <c r="F773" s="35">
        <v>4016.92</v>
      </c>
      <c r="G773" s="37">
        <v>3032.82</v>
      </c>
      <c r="H773" s="37">
        <v>2859.5</v>
      </c>
      <c r="I773" s="37">
        <f t="shared" si="96"/>
        <v>9909.24</v>
      </c>
      <c r="J773" s="46">
        <f t="shared" si="97"/>
        <v>29.316980918819208</v>
      </c>
      <c r="K773" s="58">
        <f t="shared" si="98"/>
        <v>29.316980918819208</v>
      </c>
    </row>
    <row r="774" spans="1:11">
      <c r="A774" s="9">
        <v>1774</v>
      </c>
      <c r="B774" s="23" t="s">
        <v>686</v>
      </c>
      <c r="C774" s="47">
        <v>6177.35</v>
      </c>
      <c r="D774" s="19">
        <v>2480.09</v>
      </c>
      <c r="E774" s="29">
        <f t="shared" si="95"/>
        <v>40.148121767424541</v>
      </c>
      <c r="F774" s="35">
        <v>568.20000000000005</v>
      </c>
      <c r="G774" s="37">
        <v>1226.5999999999999</v>
      </c>
      <c r="H774" s="37">
        <v>1974.5</v>
      </c>
      <c r="I774" s="37">
        <f t="shared" si="96"/>
        <v>3769.3</v>
      </c>
      <c r="J774" s="46">
        <f t="shared" si="97"/>
        <v>65.797097604329707</v>
      </c>
      <c r="K774" s="58">
        <f t="shared" si="98"/>
        <v>0</v>
      </c>
    </row>
    <row r="775" spans="1:11">
      <c r="A775" s="9">
        <v>1775</v>
      </c>
      <c r="B775" s="23" t="s">
        <v>687</v>
      </c>
      <c r="C775" s="47">
        <v>6537.82</v>
      </c>
      <c r="D775" s="19">
        <v>2244.9899999999998</v>
      </c>
      <c r="E775" s="29">
        <f t="shared" si="95"/>
        <v>34.338510390313587</v>
      </c>
      <c r="F775" s="35">
        <v>508.83</v>
      </c>
      <c r="G775" s="37">
        <v>1408.31</v>
      </c>
      <c r="H775" s="37">
        <v>2277.1999999999998</v>
      </c>
      <c r="I775" s="37">
        <f t="shared" si="96"/>
        <v>4194.34</v>
      </c>
      <c r="J775" s="46">
        <f t="shared" si="97"/>
        <v>53.524273187199888</v>
      </c>
      <c r="K775" s="58">
        <f t="shared" si="98"/>
        <v>0</v>
      </c>
    </row>
    <row r="776" spans="1:11">
      <c r="A776" s="9">
        <v>1776</v>
      </c>
      <c r="B776" s="23" t="s">
        <v>688</v>
      </c>
      <c r="C776" s="47">
        <v>7562.81</v>
      </c>
      <c r="D776" s="19">
        <v>1905.71</v>
      </c>
      <c r="E776" s="29">
        <f t="shared" si="95"/>
        <v>25.198438146667705</v>
      </c>
      <c r="F776" s="35">
        <v>568.98</v>
      </c>
      <c r="G776" s="37">
        <v>1145.02</v>
      </c>
      <c r="H776" s="37">
        <v>2488.4</v>
      </c>
      <c r="I776" s="37">
        <f t="shared" si="96"/>
        <v>4202.3999999999996</v>
      </c>
      <c r="J776" s="46">
        <f t="shared" si="97"/>
        <v>45.34813439939083</v>
      </c>
      <c r="K776" s="58">
        <f t="shared" si="98"/>
        <v>45.34813439939083</v>
      </c>
    </row>
    <row r="777" spans="1:11">
      <c r="A777" s="7"/>
      <c r="B777" s="23"/>
      <c r="C777" s="47"/>
      <c r="D777" s="19"/>
      <c r="E777" s="29"/>
      <c r="F777" s="35"/>
      <c r="G777" s="37"/>
      <c r="H777" s="37"/>
      <c r="I777" s="37"/>
      <c r="J777" s="46"/>
      <c r="K777" s="58"/>
    </row>
    <row r="778" spans="1:11" s="5" customFormat="1">
      <c r="A778" s="8"/>
      <c r="B778" s="62" t="s">
        <v>689</v>
      </c>
      <c r="C778" s="48"/>
      <c r="D778" s="20"/>
      <c r="E778" s="31"/>
      <c r="F778" s="36"/>
      <c r="G778" s="38"/>
      <c r="H778" s="38"/>
      <c r="I778" s="39"/>
      <c r="J778" s="46"/>
      <c r="K778" s="59"/>
    </row>
    <row r="779" spans="1:11">
      <c r="A779" s="9">
        <v>1791</v>
      </c>
      <c r="B779" s="23" t="s">
        <v>690</v>
      </c>
      <c r="C779" s="47">
        <v>9254.56</v>
      </c>
      <c r="D779" s="19">
        <v>2335.4899999999998</v>
      </c>
      <c r="E779" s="29">
        <f t="shared" ref="E779:E805" si="99">D779/C779*100</f>
        <v>25.236099825383381</v>
      </c>
      <c r="F779" s="35">
        <v>639.91999999999996</v>
      </c>
      <c r="G779" s="37">
        <v>2110.2399999999998</v>
      </c>
      <c r="H779" s="37">
        <v>1770.9</v>
      </c>
      <c r="I779" s="37">
        <f t="shared" ref="I779:I805" si="100">F779+G779+H779</f>
        <v>4521.0599999999995</v>
      </c>
      <c r="J779" s="46">
        <f t="shared" ref="J779:J805" si="101">D779/I779*100</f>
        <v>51.658018252356754</v>
      </c>
      <c r="K779" s="58">
        <f t="shared" si="98"/>
        <v>0</v>
      </c>
    </row>
    <row r="780" spans="1:11">
      <c r="A780" s="9">
        <v>1778</v>
      </c>
      <c r="B780" s="23" t="s">
        <v>691</v>
      </c>
      <c r="C780" s="47">
        <v>12081.85</v>
      </c>
      <c r="D780" s="19">
        <v>2423.04</v>
      </c>
      <c r="E780" s="29">
        <f t="shared" si="99"/>
        <v>20.055206777107809</v>
      </c>
      <c r="F780" s="35">
        <v>486.82</v>
      </c>
      <c r="G780" s="37">
        <v>1785.27</v>
      </c>
      <c r="H780" s="37">
        <v>2749.1</v>
      </c>
      <c r="I780" s="37">
        <f t="shared" si="100"/>
        <v>5021.1900000000005</v>
      </c>
      <c r="J780" s="46">
        <f t="shared" si="101"/>
        <v>48.256289843642634</v>
      </c>
      <c r="K780" s="58">
        <f t="shared" si="98"/>
        <v>48.256289843642634</v>
      </c>
    </row>
    <row r="781" spans="1:11">
      <c r="A781" s="9">
        <v>1779</v>
      </c>
      <c r="B781" s="23" t="s">
        <v>692</v>
      </c>
      <c r="C781" s="47">
        <v>5065.18</v>
      </c>
      <c r="D781" s="19">
        <v>1328.06</v>
      </c>
      <c r="E781" s="29">
        <f t="shared" si="99"/>
        <v>26.219403851393235</v>
      </c>
      <c r="F781" s="35">
        <v>139.74</v>
      </c>
      <c r="G781" s="37">
        <v>206.94</v>
      </c>
      <c r="H781" s="37">
        <v>2127.6</v>
      </c>
      <c r="I781" s="37">
        <f t="shared" si="100"/>
        <v>2474.2799999999997</v>
      </c>
      <c r="J781" s="46">
        <f t="shared" si="101"/>
        <v>53.674604329340255</v>
      </c>
      <c r="K781" s="58">
        <f t="shared" si="98"/>
        <v>0</v>
      </c>
    </row>
    <row r="782" spans="1:11">
      <c r="A782" s="9">
        <v>1780</v>
      </c>
      <c r="B782" s="23" t="s">
        <v>693</v>
      </c>
      <c r="C782" s="47">
        <v>20406.13</v>
      </c>
      <c r="D782" s="19">
        <v>2498.4299999999998</v>
      </c>
      <c r="E782" s="29">
        <f t="shared" si="99"/>
        <v>12.243526822577332</v>
      </c>
      <c r="F782" s="35">
        <v>755.63</v>
      </c>
      <c r="G782" s="37">
        <v>1412.29</v>
      </c>
      <c r="H782" s="37">
        <v>2772.1</v>
      </c>
      <c r="I782" s="37">
        <f t="shared" si="100"/>
        <v>4940.0200000000004</v>
      </c>
      <c r="J782" s="46">
        <f t="shared" si="101"/>
        <v>50.575301314569565</v>
      </c>
      <c r="K782" s="58">
        <f t="shared" si="98"/>
        <v>0</v>
      </c>
    </row>
    <row r="783" spans="1:11">
      <c r="A783" s="9">
        <v>1781</v>
      </c>
      <c r="B783" s="23" t="s">
        <v>694</v>
      </c>
      <c r="C783" s="47">
        <v>60997.83</v>
      </c>
      <c r="D783" s="19">
        <v>6585.21</v>
      </c>
      <c r="E783" s="29">
        <f t="shared" si="99"/>
        <v>10.795810277185272</v>
      </c>
      <c r="F783" s="35">
        <v>3121.77</v>
      </c>
      <c r="G783" s="37">
        <v>15762.44</v>
      </c>
      <c r="H783" s="37">
        <v>3448</v>
      </c>
      <c r="I783" s="37">
        <f t="shared" si="100"/>
        <v>22332.21</v>
      </c>
      <c r="J783" s="46">
        <f t="shared" si="101"/>
        <v>29.487498102516501</v>
      </c>
      <c r="K783" s="58">
        <f t="shared" si="98"/>
        <v>29.487498102516501</v>
      </c>
    </row>
    <row r="784" spans="1:11">
      <c r="A784" s="9">
        <v>1782</v>
      </c>
      <c r="B784" s="23" t="s">
        <v>695</v>
      </c>
      <c r="C784" s="47">
        <v>6319.72</v>
      </c>
      <c r="D784" s="19">
        <v>1718.22</v>
      </c>
      <c r="E784" s="29">
        <f t="shared" si="99"/>
        <v>27.188229858284863</v>
      </c>
      <c r="F784" s="35">
        <v>403.84</v>
      </c>
      <c r="G784" s="37">
        <v>697.84</v>
      </c>
      <c r="H784" s="37">
        <v>1844.4</v>
      </c>
      <c r="I784" s="37">
        <f t="shared" si="100"/>
        <v>2946.08</v>
      </c>
      <c r="J784" s="46">
        <f t="shared" si="101"/>
        <v>58.322245152881116</v>
      </c>
      <c r="K784" s="58">
        <f t="shared" si="98"/>
        <v>0</v>
      </c>
    </row>
    <row r="785" spans="1:11">
      <c r="A785" s="9">
        <v>1783</v>
      </c>
      <c r="B785" s="23" t="s">
        <v>696</v>
      </c>
      <c r="C785" s="47">
        <v>10382.51</v>
      </c>
      <c r="D785" s="19">
        <v>1881.94</v>
      </c>
      <c r="E785" s="29">
        <f t="shared" si="99"/>
        <v>18.12606007603171</v>
      </c>
      <c r="F785" s="35">
        <v>1395.62</v>
      </c>
      <c r="G785" s="37">
        <v>1049.19</v>
      </c>
      <c r="H785" s="37">
        <v>2741</v>
      </c>
      <c r="I785" s="37">
        <f t="shared" si="100"/>
        <v>5185.8099999999995</v>
      </c>
      <c r="J785" s="46">
        <f t="shared" si="101"/>
        <v>36.290184175663981</v>
      </c>
      <c r="K785" s="58">
        <f t="shared" si="98"/>
        <v>36.290184175663981</v>
      </c>
    </row>
    <row r="786" spans="1:11">
      <c r="A786" s="9">
        <v>1784</v>
      </c>
      <c r="B786" s="23" t="s">
        <v>697</v>
      </c>
      <c r="C786" s="47">
        <v>10790.46</v>
      </c>
      <c r="D786" s="19">
        <v>3157.16</v>
      </c>
      <c r="E786" s="29">
        <f t="shared" si="99"/>
        <v>29.258808243578127</v>
      </c>
      <c r="F786" s="35">
        <v>362.24</v>
      </c>
      <c r="G786" s="37">
        <v>462.64</v>
      </c>
      <c r="H786" s="37">
        <v>2239.5</v>
      </c>
      <c r="I786" s="37">
        <f t="shared" si="100"/>
        <v>3064.38</v>
      </c>
      <c r="J786" s="46">
        <f t="shared" si="101"/>
        <v>103.02769238801976</v>
      </c>
      <c r="K786" s="58">
        <f t="shared" si="98"/>
        <v>0</v>
      </c>
    </row>
    <row r="787" spans="1:11">
      <c r="A787" s="9">
        <v>1785</v>
      </c>
      <c r="B787" s="23" t="s">
        <v>698</v>
      </c>
      <c r="C787" s="47">
        <v>4694.05</v>
      </c>
      <c r="D787" s="19">
        <v>1468.33</v>
      </c>
      <c r="E787" s="29">
        <f t="shared" si="99"/>
        <v>31.280663819090123</v>
      </c>
      <c r="F787" s="35">
        <v>588.71</v>
      </c>
      <c r="G787" s="37">
        <v>690.43</v>
      </c>
      <c r="H787" s="37">
        <v>1208</v>
      </c>
      <c r="I787" s="37">
        <f t="shared" si="100"/>
        <v>2487.14</v>
      </c>
      <c r="J787" s="46">
        <f t="shared" si="101"/>
        <v>59.036885740247833</v>
      </c>
      <c r="K787" s="58">
        <f t="shared" si="98"/>
        <v>0</v>
      </c>
    </row>
    <row r="788" spans="1:11">
      <c r="A788" s="9">
        <v>1786</v>
      </c>
      <c r="B788" s="23" t="s">
        <v>699</v>
      </c>
      <c r="C788" s="47">
        <v>33434.57</v>
      </c>
      <c r="D788" s="19">
        <v>3712.63</v>
      </c>
      <c r="E788" s="29">
        <f t="shared" si="99"/>
        <v>11.104165538841984</v>
      </c>
      <c r="F788" s="35">
        <v>1712.52</v>
      </c>
      <c r="G788" s="37">
        <v>5137.79</v>
      </c>
      <c r="H788" s="37">
        <v>4720.7</v>
      </c>
      <c r="I788" s="37">
        <f t="shared" si="100"/>
        <v>11571.009999999998</v>
      </c>
      <c r="J788" s="46">
        <f t="shared" si="101"/>
        <v>32.085617418012781</v>
      </c>
      <c r="K788" s="58">
        <f t="shared" si="98"/>
        <v>32.085617418012781</v>
      </c>
    </row>
    <row r="789" spans="1:11">
      <c r="A789" s="9">
        <v>1787</v>
      </c>
      <c r="B789" s="23" t="s">
        <v>700</v>
      </c>
      <c r="C789" s="47">
        <v>18386.650000000001</v>
      </c>
      <c r="D789" s="19">
        <v>3110.79</v>
      </c>
      <c r="E789" s="29">
        <f t="shared" si="99"/>
        <v>16.918742674712359</v>
      </c>
      <c r="F789" s="35">
        <v>791.86</v>
      </c>
      <c r="G789" s="37">
        <v>4463.09</v>
      </c>
      <c r="H789" s="37">
        <v>2775.9</v>
      </c>
      <c r="I789" s="37">
        <f t="shared" si="100"/>
        <v>8030.85</v>
      </c>
      <c r="J789" s="46">
        <f t="shared" si="101"/>
        <v>38.735501223407233</v>
      </c>
      <c r="K789" s="58">
        <f t="shared" si="98"/>
        <v>38.735501223407233</v>
      </c>
    </row>
    <row r="790" spans="1:11">
      <c r="A790" s="9">
        <v>1788</v>
      </c>
      <c r="B790" s="23" t="s">
        <v>701</v>
      </c>
      <c r="C790" s="47">
        <v>17018.11</v>
      </c>
      <c r="D790" s="19">
        <v>1881.78</v>
      </c>
      <c r="E790" s="29">
        <f t="shared" si="99"/>
        <v>11.0575146123747</v>
      </c>
      <c r="F790" s="35">
        <v>488.22</v>
      </c>
      <c r="G790" s="37">
        <v>837.04</v>
      </c>
      <c r="H790" s="37">
        <v>2738.5</v>
      </c>
      <c r="I790" s="37">
        <f t="shared" si="100"/>
        <v>4063.76</v>
      </c>
      <c r="J790" s="46">
        <f t="shared" si="101"/>
        <v>46.306376360808706</v>
      </c>
      <c r="K790" s="58">
        <f t="shared" si="98"/>
        <v>46.306376360808706</v>
      </c>
    </row>
    <row r="791" spans="1:11">
      <c r="A791" s="9">
        <v>1789</v>
      </c>
      <c r="B791" s="23" t="s">
        <v>702</v>
      </c>
      <c r="C791" s="47">
        <v>11788.6</v>
      </c>
      <c r="D791" s="19">
        <v>2402.25</v>
      </c>
      <c r="E791" s="29">
        <f t="shared" si="99"/>
        <v>20.377737814498754</v>
      </c>
      <c r="F791" s="35">
        <v>193.64</v>
      </c>
      <c r="G791" s="37">
        <v>1816.88</v>
      </c>
      <c r="H791" s="37">
        <v>1446.7</v>
      </c>
      <c r="I791" s="37">
        <f t="shared" si="100"/>
        <v>3457.2200000000003</v>
      </c>
      <c r="J791" s="46">
        <f t="shared" si="101"/>
        <v>69.48501975575752</v>
      </c>
      <c r="K791" s="58">
        <f t="shared" si="98"/>
        <v>0</v>
      </c>
    </row>
    <row r="792" spans="1:11">
      <c r="A792" s="9">
        <v>1790</v>
      </c>
      <c r="B792" s="23" t="s">
        <v>450</v>
      </c>
      <c r="C792" s="47">
        <v>4565.5</v>
      </c>
      <c r="D792" s="19">
        <v>1504.69</v>
      </c>
      <c r="E792" s="29">
        <f t="shared" si="99"/>
        <v>32.957835943489215</v>
      </c>
      <c r="F792" s="35">
        <v>228.28</v>
      </c>
      <c r="G792" s="37">
        <v>1095.08</v>
      </c>
      <c r="H792" s="37">
        <v>869.6</v>
      </c>
      <c r="I792" s="37">
        <f t="shared" si="100"/>
        <v>2192.96</v>
      </c>
      <c r="J792" s="46">
        <f t="shared" si="101"/>
        <v>68.614566613162125</v>
      </c>
      <c r="K792" s="58">
        <f t="shared" si="98"/>
        <v>0</v>
      </c>
    </row>
    <row r="793" spans="1:11">
      <c r="A793" s="9">
        <v>1793</v>
      </c>
      <c r="B793" s="23" t="s">
        <v>703</v>
      </c>
      <c r="C793" s="47">
        <v>18384.18</v>
      </c>
      <c r="D793" s="19">
        <v>3088.44</v>
      </c>
      <c r="E793" s="29">
        <f t="shared" si="99"/>
        <v>16.799443869674903</v>
      </c>
      <c r="F793" s="35">
        <v>853.34</v>
      </c>
      <c r="G793" s="37">
        <v>3360.88</v>
      </c>
      <c r="H793" s="37">
        <v>2719</v>
      </c>
      <c r="I793" s="37">
        <f t="shared" si="100"/>
        <v>6933.22</v>
      </c>
      <c r="J793" s="46">
        <f t="shared" si="101"/>
        <v>44.545535840489698</v>
      </c>
      <c r="K793" s="58">
        <f t="shared" si="98"/>
        <v>44.545535840489698</v>
      </c>
    </row>
    <row r="794" spans="1:11">
      <c r="A794" s="9">
        <v>1794</v>
      </c>
      <c r="B794" s="23" t="s">
        <v>166</v>
      </c>
      <c r="C794" s="47">
        <v>27702.240000000002</v>
      </c>
      <c r="D794" s="19">
        <v>3002.85</v>
      </c>
      <c r="E794" s="29">
        <f t="shared" si="99"/>
        <v>10.839737147609723</v>
      </c>
      <c r="F794" s="35">
        <v>1127.55</v>
      </c>
      <c r="G794" s="37">
        <v>2108.13</v>
      </c>
      <c r="H794" s="37">
        <v>3008.9</v>
      </c>
      <c r="I794" s="37">
        <f t="shared" si="100"/>
        <v>6244.58</v>
      </c>
      <c r="J794" s="46">
        <f t="shared" si="101"/>
        <v>48.087301307694034</v>
      </c>
      <c r="K794" s="58">
        <f t="shared" si="98"/>
        <v>48.087301307694034</v>
      </c>
    </row>
    <row r="795" spans="1:11">
      <c r="A795" s="9">
        <v>1795</v>
      </c>
      <c r="B795" s="23" t="s">
        <v>621</v>
      </c>
      <c r="C795" s="47">
        <v>10162.66</v>
      </c>
      <c r="D795" s="19">
        <v>1591.76</v>
      </c>
      <c r="E795" s="29">
        <f t="shared" si="99"/>
        <v>15.662828432713482</v>
      </c>
      <c r="F795" s="35">
        <v>491.1</v>
      </c>
      <c r="G795" s="37">
        <v>1188.4000000000001</v>
      </c>
      <c r="H795" s="37">
        <v>2581.9</v>
      </c>
      <c r="I795" s="37">
        <f t="shared" si="100"/>
        <v>4261.3999999999996</v>
      </c>
      <c r="J795" s="46">
        <f t="shared" si="101"/>
        <v>37.352982587881925</v>
      </c>
      <c r="K795" s="58">
        <f t="shared" si="98"/>
        <v>37.352982587881925</v>
      </c>
    </row>
    <row r="796" spans="1:11">
      <c r="A796" s="9">
        <v>1796</v>
      </c>
      <c r="B796" s="23" t="s">
        <v>704</v>
      </c>
      <c r="C796" s="47">
        <v>7747.86</v>
      </c>
      <c r="D796" s="19">
        <v>1747.44</v>
      </c>
      <c r="E796" s="29">
        <f t="shared" si="99"/>
        <v>22.553840673424663</v>
      </c>
      <c r="F796" s="35">
        <v>278.92</v>
      </c>
      <c r="G796" s="37">
        <v>1681.88</v>
      </c>
      <c r="H796" s="37">
        <v>1331.1</v>
      </c>
      <c r="I796" s="37">
        <f t="shared" si="100"/>
        <v>3291.9</v>
      </c>
      <c r="J796" s="46">
        <f t="shared" si="101"/>
        <v>53.083021963000085</v>
      </c>
      <c r="K796" s="58">
        <f t="shared" si="98"/>
        <v>0</v>
      </c>
    </row>
    <row r="797" spans="1:11">
      <c r="A797" s="9">
        <v>1797</v>
      </c>
      <c r="B797" s="23" t="s">
        <v>42</v>
      </c>
      <c r="C797" s="47">
        <v>10035.69</v>
      </c>
      <c r="D797" s="19">
        <v>2516.08</v>
      </c>
      <c r="E797" s="29">
        <f t="shared" si="99"/>
        <v>25.071320457287939</v>
      </c>
      <c r="F797" s="35">
        <v>358.19</v>
      </c>
      <c r="G797" s="37">
        <v>876.5</v>
      </c>
      <c r="H797" s="37">
        <v>2321.3000000000002</v>
      </c>
      <c r="I797" s="37">
        <f t="shared" si="100"/>
        <v>3555.9900000000002</v>
      </c>
      <c r="J797" s="46">
        <f t="shared" si="101"/>
        <v>70.756104488482805</v>
      </c>
      <c r="K797" s="58">
        <f t="shared" si="98"/>
        <v>0</v>
      </c>
    </row>
    <row r="798" spans="1:11">
      <c r="A798" s="9">
        <v>1798</v>
      </c>
      <c r="B798" s="23" t="s">
        <v>705</v>
      </c>
      <c r="C798" s="47">
        <v>12434.26</v>
      </c>
      <c r="D798" s="19">
        <v>3846.6</v>
      </c>
      <c r="E798" s="29">
        <f t="shared" si="99"/>
        <v>30.935495960354697</v>
      </c>
      <c r="F798" s="35">
        <v>917.36</v>
      </c>
      <c r="G798" s="37">
        <v>1962.62</v>
      </c>
      <c r="H798" s="37">
        <v>3421.9</v>
      </c>
      <c r="I798" s="37">
        <f t="shared" si="100"/>
        <v>6301.88</v>
      </c>
      <c r="J798" s="46">
        <f t="shared" si="101"/>
        <v>61.03892806591049</v>
      </c>
      <c r="K798" s="58">
        <f t="shared" si="98"/>
        <v>0</v>
      </c>
    </row>
    <row r="799" spans="1:11">
      <c r="A799" s="9">
        <v>1792</v>
      </c>
      <c r="B799" s="23" t="s">
        <v>689</v>
      </c>
      <c r="C799" s="47">
        <v>123401.98</v>
      </c>
      <c r="D799" s="19">
        <v>10554.41</v>
      </c>
      <c r="E799" s="29">
        <f t="shared" si="99"/>
        <v>8.5528692489374976</v>
      </c>
      <c r="F799" s="35">
        <v>13707.61</v>
      </c>
      <c r="G799" s="37">
        <v>35579.11</v>
      </c>
      <c r="H799" s="37">
        <v>10219.5</v>
      </c>
      <c r="I799" s="37">
        <f t="shared" si="100"/>
        <v>59506.22</v>
      </c>
      <c r="J799" s="46">
        <f t="shared" si="101"/>
        <v>17.73665005103668</v>
      </c>
      <c r="K799" s="58">
        <f t="shared" si="98"/>
        <v>17.73665005103668</v>
      </c>
    </row>
    <row r="800" spans="1:11">
      <c r="A800" s="9">
        <v>1799</v>
      </c>
      <c r="B800" s="23" t="s">
        <v>706</v>
      </c>
      <c r="C800" s="47">
        <v>32091.01</v>
      </c>
      <c r="D800" s="19">
        <v>5839.38</v>
      </c>
      <c r="E800" s="29">
        <f t="shared" si="99"/>
        <v>18.196311054092721</v>
      </c>
      <c r="F800" s="35">
        <v>1883.77</v>
      </c>
      <c r="G800" s="37">
        <v>5003.25</v>
      </c>
      <c r="H800" s="37">
        <v>4518.7</v>
      </c>
      <c r="I800" s="37">
        <f t="shared" si="100"/>
        <v>11405.720000000001</v>
      </c>
      <c r="J800" s="46">
        <f t="shared" si="101"/>
        <v>51.196943288104556</v>
      </c>
      <c r="K800" s="58">
        <f t="shared" si="98"/>
        <v>0</v>
      </c>
    </row>
    <row r="801" spans="1:11">
      <c r="A801" s="9">
        <v>1800</v>
      </c>
      <c r="B801" s="23" t="s">
        <v>116</v>
      </c>
      <c r="C801" s="47">
        <v>7025.49</v>
      </c>
      <c r="D801" s="19">
        <v>1572.03</v>
      </c>
      <c r="E801" s="29">
        <f t="shared" si="99"/>
        <v>22.376090493332139</v>
      </c>
      <c r="F801" s="35">
        <v>318.29000000000002</v>
      </c>
      <c r="G801" s="37">
        <v>672.09</v>
      </c>
      <c r="H801" s="37">
        <v>2141.4</v>
      </c>
      <c r="I801" s="37">
        <f t="shared" si="100"/>
        <v>3131.78</v>
      </c>
      <c r="J801" s="46">
        <f t="shared" si="101"/>
        <v>50.196054639853372</v>
      </c>
      <c r="K801" s="58">
        <f t="shared" si="98"/>
        <v>0</v>
      </c>
    </row>
    <row r="802" spans="1:11">
      <c r="A802" s="9">
        <v>1801</v>
      </c>
      <c r="B802" s="23" t="s">
        <v>707</v>
      </c>
      <c r="C802" s="47">
        <v>7276.72</v>
      </c>
      <c r="D802" s="19">
        <v>2256.64</v>
      </c>
      <c r="E802" s="29">
        <f t="shared" si="99"/>
        <v>31.01177453577985</v>
      </c>
      <c r="F802" s="35">
        <v>250.36</v>
      </c>
      <c r="G802" s="37">
        <v>681.96</v>
      </c>
      <c r="H802" s="37">
        <v>1926</v>
      </c>
      <c r="I802" s="37">
        <f t="shared" si="100"/>
        <v>2858.32</v>
      </c>
      <c r="J802" s="46">
        <f t="shared" si="101"/>
        <v>78.949872652467178</v>
      </c>
      <c r="K802" s="58">
        <f t="shared" si="98"/>
        <v>0</v>
      </c>
    </row>
    <row r="803" spans="1:11">
      <c r="A803" s="9">
        <v>1802</v>
      </c>
      <c r="B803" s="23" t="s">
        <v>708</v>
      </c>
      <c r="C803" s="47">
        <v>5703.25</v>
      </c>
      <c r="D803" s="19">
        <v>1794.21</v>
      </c>
      <c r="E803" s="29">
        <f t="shared" si="99"/>
        <v>31.459431026169288</v>
      </c>
      <c r="F803" s="35">
        <v>150.99</v>
      </c>
      <c r="G803" s="37">
        <v>656.16</v>
      </c>
      <c r="H803" s="37">
        <v>2198.1</v>
      </c>
      <c r="I803" s="37">
        <f t="shared" si="100"/>
        <v>3005.25</v>
      </c>
      <c r="J803" s="46">
        <f t="shared" si="101"/>
        <v>59.702520588969307</v>
      </c>
      <c r="K803" s="58">
        <f t="shared" si="98"/>
        <v>0</v>
      </c>
    </row>
    <row r="804" spans="1:11">
      <c r="A804" s="9">
        <v>1803</v>
      </c>
      <c r="B804" s="23" t="s">
        <v>709</v>
      </c>
      <c r="C804" s="47">
        <v>22266.959999999999</v>
      </c>
      <c r="D804" s="19">
        <v>2855.34</v>
      </c>
      <c r="E804" s="29">
        <f t="shared" si="99"/>
        <v>12.823214304961253</v>
      </c>
      <c r="F804" s="35">
        <v>1683.1</v>
      </c>
      <c r="G804" s="37">
        <v>4237.1000000000004</v>
      </c>
      <c r="H804" s="37">
        <v>3170.6</v>
      </c>
      <c r="I804" s="37">
        <f t="shared" si="100"/>
        <v>9090.8000000000011</v>
      </c>
      <c r="J804" s="46">
        <f t="shared" si="101"/>
        <v>31.409116909402911</v>
      </c>
      <c r="K804" s="58">
        <f t="shared" si="98"/>
        <v>31.409116909402911</v>
      </c>
    </row>
    <row r="805" spans="1:11">
      <c r="A805" s="9">
        <v>1804</v>
      </c>
      <c r="B805" s="23" t="s">
        <v>710</v>
      </c>
      <c r="C805" s="47">
        <v>15326.05</v>
      </c>
      <c r="D805" s="19">
        <v>2470.96</v>
      </c>
      <c r="E805" s="29">
        <f t="shared" si="99"/>
        <v>16.122614763751912</v>
      </c>
      <c r="F805" s="35">
        <v>989.74</v>
      </c>
      <c r="G805" s="37">
        <v>2352.61</v>
      </c>
      <c r="H805" s="37">
        <v>2615.9</v>
      </c>
      <c r="I805" s="37">
        <f t="shared" si="100"/>
        <v>5958.25</v>
      </c>
      <c r="J805" s="46">
        <f t="shared" si="101"/>
        <v>41.471237359963077</v>
      </c>
      <c r="K805" s="58">
        <f t="shared" si="98"/>
        <v>41.471237359963077</v>
      </c>
    </row>
    <row r="806" spans="1:11">
      <c r="A806" s="7"/>
      <c r="B806" s="23"/>
      <c r="C806" s="47"/>
      <c r="D806" s="19"/>
      <c r="E806" s="29"/>
      <c r="F806" s="35"/>
      <c r="G806" s="37"/>
      <c r="H806" s="37"/>
      <c r="I806" s="37"/>
      <c r="J806" s="46"/>
      <c r="K806" s="58"/>
    </row>
    <row r="807" spans="1:11" s="5" customFormat="1">
      <c r="A807" s="8"/>
      <c r="B807" s="62" t="s">
        <v>711</v>
      </c>
      <c r="C807" s="48"/>
      <c r="D807" s="20"/>
      <c r="E807" s="31"/>
      <c r="F807" s="36"/>
      <c r="G807" s="38"/>
      <c r="H807" s="38"/>
      <c r="I807" s="39"/>
      <c r="J807" s="46"/>
      <c r="K807" s="59"/>
    </row>
    <row r="808" spans="1:11">
      <c r="A808" s="9">
        <v>1806</v>
      </c>
      <c r="B808" s="23" t="s">
        <v>712</v>
      </c>
      <c r="C808" s="47">
        <v>5994.11</v>
      </c>
      <c r="D808" s="19">
        <v>1722.36</v>
      </c>
      <c r="E808" s="29">
        <f t="shared" ref="E808:E830" si="102">D808/C808*100</f>
        <v>28.734207413611028</v>
      </c>
      <c r="F808" s="35">
        <v>592.70000000000005</v>
      </c>
      <c r="G808" s="37">
        <v>1134.1300000000001</v>
      </c>
      <c r="H808" s="37">
        <v>1677.4</v>
      </c>
      <c r="I808" s="37">
        <f t="shared" ref="I808:I830" si="103">F808+G808+H808</f>
        <v>3404.2300000000005</v>
      </c>
      <c r="J808" s="46">
        <f t="shared" ref="J808:J830" si="104">D808/I808*100</f>
        <v>50.594701298090897</v>
      </c>
      <c r="K808" s="58">
        <f t="shared" si="98"/>
        <v>0</v>
      </c>
    </row>
    <row r="809" spans="1:11">
      <c r="A809" s="9">
        <v>1808</v>
      </c>
      <c r="B809" s="23" t="s">
        <v>713</v>
      </c>
      <c r="C809" s="47">
        <v>5854.02</v>
      </c>
      <c r="D809" s="19">
        <v>2025.17</v>
      </c>
      <c r="E809" s="29">
        <f t="shared" si="102"/>
        <v>34.594517955182937</v>
      </c>
      <c r="F809" s="35">
        <v>351.12</v>
      </c>
      <c r="G809" s="37">
        <v>520.36</v>
      </c>
      <c r="H809" s="37">
        <v>2178.3000000000002</v>
      </c>
      <c r="I809" s="37">
        <f t="shared" si="103"/>
        <v>3049.78</v>
      </c>
      <c r="J809" s="46">
        <f t="shared" si="104"/>
        <v>66.403806176183195</v>
      </c>
      <c r="K809" s="58">
        <f t="shared" si="98"/>
        <v>0</v>
      </c>
    </row>
    <row r="810" spans="1:11">
      <c r="A810" s="9">
        <v>1807</v>
      </c>
      <c r="B810" s="23" t="s">
        <v>714</v>
      </c>
      <c r="C810" s="47">
        <v>8524.14</v>
      </c>
      <c r="D810" s="19">
        <v>1615.54</v>
      </c>
      <c r="E810" s="29">
        <f t="shared" si="102"/>
        <v>18.952527762331449</v>
      </c>
      <c r="F810" s="35">
        <v>291.81</v>
      </c>
      <c r="G810" s="37">
        <v>1671.72</v>
      </c>
      <c r="H810" s="37">
        <v>1741.6</v>
      </c>
      <c r="I810" s="37">
        <f t="shared" si="103"/>
        <v>3705.13</v>
      </c>
      <c r="J810" s="46">
        <f t="shared" si="104"/>
        <v>43.602788566123188</v>
      </c>
      <c r="K810" s="58">
        <f t="shared" si="98"/>
        <v>43.602788566123188</v>
      </c>
    </row>
    <row r="811" spans="1:11">
      <c r="A811" s="9">
        <v>1809</v>
      </c>
      <c r="B811" s="23" t="s">
        <v>715</v>
      </c>
      <c r="C811" s="47">
        <v>12968.62</v>
      </c>
      <c r="D811" s="19">
        <v>2388.96</v>
      </c>
      <c r="E811" s="29">
        <f t="shared" si="102"/>
        <v>18.421081040234043</v>
      </c>
      <c r="F811" s="35">
        <v>1081.23</v>
      </c>
      <c r="G811" s="37">
        <v>740.6</v>
      </c>
      <c r="H811" s="37">
        <v>2863.1</v>
      </c>
      <c r="I811" s="37">
        <f t="shared" si="103"/>
        <v>4684.93</v>
      </c>
      <c r="J811" s="46">
        <f t="shared" si="104"/>
        <v>50.99243745370795</v>
      </c>
      <c r="K811" s="58">
        <f t="shared" si="98"/>
        <v>0</v>
      </c>
    </row>
    <row r="812" spans="1:11">
      <c r="A812" s="9">
        <v>1810</v>
      </c>
      <c r="B812" s="23" t="s">
        <v>716</v>
      </c>
      <c r="C812" s="47">
        <v>21116.25</v>
      </c>
      <c r="D812" s="19">
        <v>2340.1</v>
      </c>
      <c r="E812" s="29">
        <f t="shared" si="102"/>
        <v>11.081986621677617</v>
      </c>
      <c r="F812" s="35">
        <v>582.91999999999996</v>
      </c>
      <c r="G812" s="37">
        <v>2915</v>
      </c>
      <c r="H812" s="37">
        <v>3006</v>
      </c>
      <c r="I812" s="37">
        <f t="shared" si="103"/>
        <v>6503.92</v>
      </c>
      <c r="J812" s="46">
        <f t="shared" si="104"/>
        <v>35.979839850428661</v>
      </c>
      <c r="K812" s="58">
        <f t="shared" si="98"/>
        <v>35.979839850428661</v>
      </c>
    </row>
    <row r="813" spans="1:11">
      <c r="A813" s="9">
        <v>1811</v>
      </c>
      <c r="B813" s="23" t="s">
        <v>717</v>
      </c>
      <c r="C813" s="47">
        <v>9281.57</v>
      </c>
      <c r="D813" s="19">
        <v>2288.56</v>
      </c>
      <c r="E813" s="29">
        <f t="shared" si="102"/>
        <v>24.657035393796523</v>
      </c>
      <c r="F813" s="35">
        <v>513.02</v>
      </c>
      <c r="G813" s="37">
        <v>888.35</v>
      </c>
      <c r="H813" s="37">
        <v>2713.1</v>
      </c>
      <c r="I813" s="37">
        <f t="shared" si="103"/>
        <v>4114.4699999999993</v>
      </c>
      <c r="J813" s="46">
        <f t="shared" si="104"/>
        <v>55.622230809800541</v>
      </c>
      <c r="K813" s="58">
        <f t="shared" si="98"/>
        <v>0</v>
      </c>
    </row>
    <row r="814" spans="1:11">
      <c r="A814" s="9">
        <v>1812</v>
      </c>
      <c r="B814" s="23" t="s">
        <v>718</v>
      </c>
      <c r="C814" s="47">
        <v>6036.62</v>
      </c>
      <c r="D814" s="19">
        <v>1831.96</v>
      </c>
      <c r="E814" s="29">
        <f t="shared" si="102"/>
        <v>30.347446087380025</v>
      </c>
      <c r="F814" s="35">
        <v>365.66</v>
      </c>
      <c r="G814" s="37">
        <v>646.95000000000005</v>
      </c>
      <c r="H814" s="37">
        <v>2209.4</v>
      </c>
      <c r="I814" s="37">
        <f t="shared" si="103"/>
        <v>3222.01</v>
      </c>
      <c r="J814" s="46">
        <f t="shared" si="104"/>
        <v>56.857675798647421</v>
      </c>
      <c r="K814" s="58">
        <f t="shared" si="98"/>
        <v>0</v>
      </c>
    </row>
    <row r="815" spans="1:11">
      <c r="A815" s="9">
        <v>1813</v>
      </c>
      <c r="B815" s="23" t="s">
        <v>719</v>
      </c>
      <c r="C815" s="47">
        <v>8246.5499999999993</v>
      </c>
      <c r="D815" s="19">
        <v>1399.86</v>
      </c>
      <c r="E815" s="29">
        <f t="shared" si="102"/>
        <v>16.975098677628829</v>
      </c>
      <c r="F815" s="35">
        <v>350.42</v>
      </c>
      <c r="G815" s="37">
        <v>226.06</v>
      </c>
      <c r="H815" s="37">
        <v>1961.1</v>
      </c>
      <c r="I815" s="37">
        <f t="shared" si="103"/>
        <v>2537.58</v>
      </c>
      <c r="J815" s="46">
        <f t="shared" si="104"/>
        <v>55.165157354644975</v>
      </c>
      <c r="K815" s="58">
        <f t="shared" si="98"/>
        <v>0</v>
      </c>
    </row>
    <row r="816" spans="1:11">
      <c r="A816" s="9">
        <v>1814</v>
      </c>
      <c r="B816" s="23" t="s">
        <v>720</v>
      </c>
      <c r="C816" s="47">
        <v>6532.92</v>
      </c>
      <c r="D816" s="19">
        <v>1752.14</v>
      </c>
      <c r="E816" s="29">
        <f t="shared" si="102"/>
        <v>26.820166173778343</v>
      </c>
      <c r="F816" s="35">
        <v>210.93</v>
      </c>
      <c r="G816" s="37">
        <v>584.54999999999995</v>
      </c>
      <c r="H816" s="37">
        <v>2267.6999999999998</v>
      </c>
      <c r="I816" s="37">
        <f t="shared" si="103"/>
        <v>3063.18</v>
      </c>
      <c r="J816" s="46">
        <f t="shared" si="104"/>
        <v>57.200033951645025</v>
      </c>
      <c r="K816" s="58">
        <f t="shared" si="98"/>
        <v>0</v>
      </c>
    </row>
    <row r="817" spans="1:11">
      <c r="A817" s="9">
        <v>1815</v>
      </c>
      <c r="B817" s="23" t="s">
        <v>347</v>
      </c>
      <c r="C817" s="47">
        <v>2229.41</v>
      </c>
      <c r="D817" s="19">
        <v>1434.21</v>
      </c>
      <c r="E817" s="29">
        <f t="shared" si="102"/>
        <v>64.331370183142639</v>
      </c>
      <c r="F817" s="35">
        <v>200.67</v>
      </c>
      <c r="G817" s="37">
        <v>389</v>
      </c>
      <c r="H817" s="37">
        <v>1890.8</v>
      </c>
      <c r="I817" s="37">
        <f t="shared" si="103"/>
        <v>2480.4699999999998</v>
      </c>
      <c r="J817" s="46">
        <f t="shared" si="104"/>
        <v>57.820090547355953</v>
      </c>
      <c r="K817" s="58">
        <f t="shared" si="98"/>
        <v>0</v>
      </c>
    </row>
    <row r="818" spans="1:11">
      <c r="A818" s="9">
        <v>1816</v>
      </c>
      <c r="B818" s="23" t="s">
        <v>721</v>
      </c>
      <c r="C818" s="47">
        <v>3278.01</v>
      </c>
      <c r="D818" s="19">
        <v>1243.31</v>
      </c>
      <c r="E818" s="29">
        <f t="shared" si="102"/>
        <v>37.928804366063552</v>
      </c>
      <c r="F818" s="35">
        <v>150.38999999999999</v>
      </c>
      <c r="G818" s="37">
        <v>228.76</v>
      </c>
      <c r="H818" s="37">
        <v>1849.8</v>
      </c>
      <c r="I818" s="37">
        <f t="shared" si="103"/>
        <v>2228.9499999999998</v>
      </c>
      <c r="J818" s="46">
        <f t="shared" si="104"/>
        <v>55.780075820453575</v>
      </c>
      <c r="K818" s="58">
        <f t="shared" si="98"/>
        <v>0</v>
      </c>
    </row>
    <row r="819" spans="1:11">
      <c r="A819" s="9">
        <v>1817</v>
      </c>
      <c r="B819" s="23" t="s">
        <v>722</v>
      </c>
      <c r="C819" s="47">
        <v>10481.540000000001</v>
      </c>
      <c r="D819" s="19">
        <v>2245.4899999999998</v>
      </c>
      <c r="E819" s="29">
        <f t="shared" si="102"/>
        <v>21.423283219832197</v>
      </c>
      <c r="F819" s="35">
        <v>429.3</v>
      </c>
      <c r="G819" s="37">
        <v>1656.1</v>
      </c>
      <c r="H819" s="37">
        <v>2699.7</v>
      </c>
      <c r="I819" s="37">
        <f t="shared" si="103"/>
        <v>4785.1000000000004</v>
      </c>
      <c r="J819" s="46">
        <f t="shared" si="104"/>
        <v>46.926709995611368</v>
      </c>
      <c r="K819" s="58">
        <f t="shared" si="98"/>
        <v>46.926709995611368</v>
      </c>
    </row>
    <row r="820" spans="1:11">
      <c r="A820" s="9">
        <v>1819</v>
      </c>
      <c r="B820" s="23" t="s">
        <v>670</v>
      </c>
      <c r="C820" s="47">
        <v>4161.82</v>
      </c>
      <c r="D820" s="19">
        <v>1254.71</v>
      </c>
      <c r="E820" s="29">
        <f t="shared" si="102"/>
        <v>30.14810827955078</v>
      </c>
      <c r="F820" s="35">
        <v>133.13</v>
      </c>
      <c r="G820" s="37">
        <v>410.82</v>
      </c>
      <c r="H820" s="37">
        <v>1969.4</v>
      </c>
      <c r="I820" s="37">
        <f t="shared" si="103"/>
        <v>2513.3500000000004</v>
      </c>
      <c r="J820" s="46">
        <f t="shared" si="104"/>
        <v>49.921817494578939</v>
      </c>
      <c r="K820" s="58">
        <f t="shared" ref="K820:K872" si="105">IF(J820&gt;50,0,J820)</f>
        <v>49.921817494578939</v>
      </c>
    </row>
    <row r="821" spans="1:11">
      <c r="A821" s="9">
        <v>1820</v>
      </c>
      <c r="B821" s="23" t="s">
        <v>723</v>
      </c>
      <c r="C821" s="47">
        <v>5752.92</v>
      </c>
      <c r="D821" s="19">
        <v>1763.16</v>
      </c>
      <c r="E821" s="29">
        <f t="shared" si="102"/>
        <v>30.648088275171563</v>
      </c>
      <c r="F821" s="35">
        <v>310.33</v>
      </c>
      <c r="G821" s="37">
        <v>956.66</v>
      </c>
      <c r="H821" s="37">
        <v>2263.3000000000002</v>
      </c>
      <c r="I821" s="37">
        <f t="shared" si="103"/>
        <v>3530.29</v>
      </c>
      <c r="J821" s="46">
        <f t="shared" si="104"/>
        <v>49.943772324653217</v>
      </c>
      <c r="K821" s="58">
        <f t="shared" si="105"/>
        <v>49.943772324653217</v>
      </c>
    </row>
    <row r="822" spans="1:11">
      <c r="A822" s="9">
        <v>1821</v>
      </c>
      <c r="B822" s="23" t="s">
        <v>724</v>
      </c>
      <c r="C822" s="47">
        <v>2779.65</v>
      </c>
      <c r="D822" s="19">
        <v>1505.51</v>
      </c>
      <c r="E822" s="29">
        <f t="shared" si="102"/>
        <v>54.161854909790797</v>
      </c>
      <c r="F822" s="35">
        <v>189.89</v>
      </c>
      <c r="G822" s="37">
        <v>469.79</v>
      </c>
      <c r="H822" s="37">
        <v>1918.4</v>
      </c>
      <c r="I822" s="37">
        <f t="shared" si="103"/>
        <v>2578.08</v>
      </c>
      <c r="J822" s="46">
        <f t="shared" si="104"/>
        <v>58.396558679327249</v>
      </c>
      <c r="K822" s="58">
        <f t="shared" si="105"/>
        <v>0</v>
      </c>
    </row>
    <row r="823" spans="1:11">
      <c r="A823" s="9">
        <v>1822</v>
      </c>
      <c r="B823" s="23" t="s">
        <v>725</v>
      </c>
      <c r="C823" s="47">
        <v>8822.1</v>
      </c>
      <c r="D823" s="19">
        <v>2383.0500000000002</v>
      </c>
      <c r="E823" s="29">
        <f t="shared" si="102"/>
        <v>27.012275988710172</v>
      </c>
      <c r="F823" s="35">
        <v>450.12</v>
      </c>
      <c r="G823" s="37">
        <v>1650.66</v>
      </c>
      <c r="H823" s="37">
        <v>2827.4</v>
      </c>
      <c r="I823" s="37">
        <f t="shared" si="103"/>
        <v>4928.18</v>
      </c>
      <c r="J823" s="46">
        <f t="shared" si="104"/>
        <v>48.355579544578326</v>
      </c>
      <c r="K823" s="58">
        <f t="shared" si="105"/>
        <v>48.355579544578326</v>
      </c>
    </row>
    <row r="824" spans="1:11">
      <c r="A824" s="9">
        <v>1823</v>
      </c>
      <c r="B824" s="23" t="s">
        <v>726</v>
      </c>
      <c r="C824" s="47">
        <v>2679.81</v>
      </c>
      <c r="D824" s="19">
        <v>1383.17</v>
      </c>
      <c r="E824" s="29">
        <f t="shared" si="102"/>
        <v>51.614480131054073</v>
      </c>
      <c r="F824" s="35">
        <v>703.33</v>
      </c>
      <c r="G824" s="37">
        <v>785.35</v>
      </c>
      <c r="H824" s="37">
        <v>790.9</v>
      </c>
      <c r="I824" s="37">
        <f t="shared" si="103"/>
        <v>2279.58</v>
      </c>
      <c r="J824" s="46">
        <f t="shared" si="104"/>
        <v>60.67652813237526</v>
      </c>
      <c r="K824" s="58">
        <f t="shared" si="105"/>
        <v>0</v>
      </c>
    </row>
    <row r="825" spans="1:11">
      <c r="A825" s="9">
        <v>1824</v>
      </c>
      <c r="B825" s="23" t="s">
        <v>727</v>
      </c>
      <c r="C825" s="47">
        <v>6720.18</v>
      </c>
      <c r="D825" s="19">
        <v>1515.59</v>
      </c>
      <c r="E825" s="29">
        <f t="shared" si="102"/>
        <v>22.552818525694249</v>
      </c>
      <c r="F825" s="35">
        <v>157.72999999999999</v>
      </c>
      <c r="G825" s="37">
        <v>414.33</v>
      </c>
      <c r="H825" s="37">
        <v>2047.8</v>
      </c>
      <c r="I825" s="37">
        <f t="shared" si="103"/>
        <v>2619.8599999999997</v>
      </c>
      <c r="J825" s="46">
        <f t="shared" si="104"/>
        <v>57.850037788278762</v>
      </c>
      <c r="K825" s="58">
        <f t="shared" si="105"/>
        <v>0</v>
      </c>
    </row>
    <row r="826" spans="1:11">
      <c r="A826" s="9">
        <v>1825</v>
      </c>
      <c r="B826" s="23" t="s">
        <v>728</v>
      </c>
      <c r="C826" s="47">
        <v>6475.72</v>
      </c>
      <c r="D826" s="19">
        <v>1870.5</v>
      </c>
      <c r="E826" s="29">
        <f t="shared" si="102"/>
        <v>28.88481898537923</v>
      </c>
      <c r="F826" s="35">
        <v>572.46</v>
      </c>
      <c r="G826" s="37">
        <v>635.57000000000005</v>
      </c>
      <c r="H826" s="37">
        <v>2120.8000000000002</v>
      </c>
      <c r="I826" s="37">
        <f t="shared" si="103"/>
        <v>3328.8300000000004</v>
      </c>
      <c r="J826" s="46">
        <f t="shared" si="104"/>
        <v>56.190913924712284</v>
      </c>
      <c r="K826" s="58">
        <f t="shared" si="105"/>
        <v>0</v>
      </c>
    </row>
    <row r="827" spans="1:11">
      <c r="A827" s="9">
        <v>1826</v>
      </c>
      <c r="B827" s="23" t="s">
        <v>729</v>
      </c>
      <c r="C827" s="47">
        <v>4909.72</v>
      </c>
      <c r="D827" s="19">
        <v>1612.57</v>
      </c>
      <c r="E827" s="29">
        <f t="shared" si="102"/>
        <v>32.844439194088459</v>
      </c>
      <c r="F827" s="35">
        <v>517.01</v>
      </c>
      <c r="G827" s="37">
        <v>2028.48</v>
      </c>
      <c r="H827" s="37">
        <v>1751.7</v>
      </c>
      <c r="I827" s="37">
        <f t="shared" si="103"/>
        <v>4297.1899999999996</v>
      </c>
      <c r="J827" s="46">
        <f t="shared" si="104"/>
        <v>37.52615081018061</v>
      </c>
      <c r="K827" s="58">
        <f t="shared" si="105"/>
        <v>37.52615081018061</v>
      </c>
    </row>
    <row r="828" spans="1:11">
      <c r="A828" s="9">
        <v>1827</v>
      </c>
      <c r="B828" s="23" t="s">
        <v>730</v>
      </c>
      <c r="C828" s="47">
        <v>3648.18</v>
      </c>
      <c r="D828" s="19">
        <v>1263.1099999999999</v>
      </c>
      <c r="E828" s="29">
        <f t="shared" si="102"/>
        <v>34.623017504618744</v>
      </c>
      <c r="F828" s="35">
        <v>254.77</v>
      </c>
      <c r="G828" s="37">
        <v>440.71</v>
      </c>
      <c r="H828" s="37">
        <v>1645.7</v>
      </c>
      <c r="I828" s="37">
        <f t="shared" si="103"/>
        <v>2341.1800000000003</v>
      </c>
      <c r="J828" s="46">
        <f t="shared" si="104"/>
        <v>53.95185333891456</v>
      </c>
      <c r="K828" s="58">
        <f t="shared" si="105"/>
        <v>0</v>
      </c>
    </row>
    <row r="829" spans="1:11">
      <c r="A829" s="9">
        <v>1818</v>
      </c>
      <c r="B829" s="23" t="s">
        <v>711</v>
      </c>
      <c r="C829" s="47">
        <v>40023.78</v>
      </c>
      <c r="D829" s="19">
        <v>4538.66</v>
      </c>
      <c r="E829" s="29">
        <f t="shared" si="102"/>
        <v>11.339908424441669</v>
      </c>
      <c r="F829" s="35">
        <v>2400.5100000000002</v>
      </c>
      <c r="G829" s="37">
        <v>11515.83</v>
      </c>
      <c r="H829" s="37">
        <v>3219.3</v>
      </c>
      <c r="I829" s="37">
        <f t="shared" si="103"/>
        <v>17135.64</v>
      </c>
      <c r="J829" s="46">
        <f t="shared" si="104"/>
        <v>26.486667553706777</v>
      </c>
      <c r="K829" s="58">
        <f t="shared" si="105"/>
        <v>26.486667553706777</v>
      </c>
    </row>
    <row r="830" spans="1:11">
      <c r="A830" s="9">
        <v>1828</v>
      </c>
      <c r="B830" s="23" t="s">
        <v>731</v>
      </c>
      <c r="C830" s="47">
        <v>11625.56</v>
      </c>
      <c r="D830" s="19">
        <v>1628.94</v>
      </c>
      <c r="E830" s="29">
        <f t="shared" si="102"/>
        <v>14.011712123975103</v>
      </c>
      <c r="F830" s="35">
        <v>646.78</v>
      </c>
      <c r="G830" s="37">
        <v>1025.74</v>
      </c>
      <c r="H830" s="37">
        <v>2489.6</v>
      </c>
      <c r="I830" s="37">
        <f t="shared" si="103"/>
        <v>4162.12</v>
      </c>
      <c r="J830" s="46">
        <f t="shared" si="104"/>
        <v>39.13726658529788</v>
      </c>
      <c r="K830" s="58">
        <f t="shared" si="105"/>
        <v>39.13726658529788</v>
      </c>
    </row>
    <row r="831" spans="1:11">
      <c r="A831" s="7"/>
      <c r="B831" s="23"/>
      <c r="C831" s="47"/>
      <c r="D831" s="19"/>
      <c r="E831" s="29"/>
      <c r="F831" s="35"/>
      <c r="G831" s="37"/>
      <c r="H831" s="37"/>
      <c r="I831" s="37"/>
      <c r="J831" s="46"/>
      <c r="K831" s="58"/>
    </row>
    <row r="832" spans="1:11" s="5" customFormat="1">
      <c r="A832" s="8"/>
      <c r="B832" s="62" t="s">
        <v>732</v>
      </c>
      <c r="C832" s="48"/>
      <c r="D832" s="20"/>
      <c r="E832" s="31"/>
      <c r="F832" s="36"/>
      <c r="G832" s="38"/>
      <c r="H832" s="38"/>
      <c r="I832" s="39"/>
      <c r="J832" s="49"/>
      <c r="K832" s="59"/>
    </row>
    <row r="833" spans="1:11">
      <c r="A833" s="9">
        <v>1830</v>
      </c>
      <c r="B833" s="23" t="s">
        <v>733</v>
      </c>
      <c r="C833" s="47">
        <v>4160.8999999999996</v>
      </c>
      <c r="D833" s="19">
        <v>1510.92</v>
      </c>
      <c r="E833" s="29">
        <f t="shared" ref="E833:E855" si="106">D833/C833*100</f>
        <v>36.312336273402394</v>
      </c>
      <c r="F833" s="35">
        <v>334.11</v>
      </c>
      <c r="G833" s="37">
        <v>343.14</v>
      </c>
      <c r="H833" s="37">
        <v>1469.2</v>
      </c>
      <c r="I833" s="37">
        <f t="shared" ref="I833:I855" si="107">F833+G833+H833</f>
        <v>2146.4499999999998</v>
      </c>
      <c r="J833" s="46">
        <f t="shared" ref="J833:J855" si="108">D833/I833*100</f>
        <v>70.391576789582814</v>
      </c>
      <c r="K833" s="58">
        <f t="shared" si="105"/>
        <v>0</v>
      </c>
    </row>
    <row r="834" spans="1:11">
      <c r="A834" s="9">
        <v>1831</v>
      </c>
      <c r="B834" s="23" t="s">
        <v>121</v>
      </c>
      <c r="C834" s="47">
        <v>11053.14</v>
      </c>
      <c r="D834" s="19">
        <v>1990.83</v>
      </c>
      <c r="E834" s="29">
        <f t="shared" si="106"/>
        <v>18.011442902197928</v>
      </c>
      <c r="F834" s="35">
        <v>527.71</v>
      </c>
      <c r="G834" s="37">
        <v>1076.8599999999999</v>
      </c>
      <c r="H834" s="37">
        <v>2701.4</v>
      </c>
      <c r="I834" s="37">
        <f t="shared" si="107"/>
        <v>4305.97</v>
      </c>
      <c r="J834" s="46">
        <f t="shared" si="108"/>
        <v>46.234181845205605</v>
      </c>
      <c r="K834" s="58">
        <f t="shared" si="105"/>
        <v>46.234181845205605</v>
      </c>
    </row>
    <row r="835" spans="1:11">
      <c r="A835" s="9">
        <v>1832</v>
      </c>
      <c r="B835" s="23" t="s">
        <v>734</v>
      </c>
      <c r="C835" s="47">
        <v>5494.25</v>
      </c>
      <c r="D835" s="19">
        <v>1540.3</v>
      </c>
      <c r="E835" s="29">
        <f t="shared" si="106"/>
        <v>28.034763616508169</v>
      </c>
      <c r="F835" s="35">
        <v>415.95</v>
      </c>
      <c r="G835" s="37">
        <v>635.5</v>
      </c>
      <c r="H835" s="37">
        <v>1930.9</v>
      </c>
      <c r="I835" s="37">
        <f t="shared" si="107"/>
        <v>2982.3500000000004</v>
      </c>
      <c r="J835" s="46">
        <f t="shared" si="108"/>
        <v>51.647190973561109</v>
      </c>
      <c r="K835" s="58">
        <f t="shared" si="105"/>
        <v>0</v>
      </c>
    </row>
    <row r="836" spans="1:11">
      <c r="A836" s="9">
        <v>1834</v>
      </c>
      <c r="B836" s="23" t="s">
        <v>735</v>
      </c>
      <c r="C836" s="47">
        <v>8768.44</v>
      </c>
      <c r="D836" s="19">
        <v>2075.0300000000002</v>
      </c>
      <c r="E836" s="29">
        <f t="shared" si="106"/>
        <v>23.664756786840076</v>
      </c>
      <c r="F836" s="35">
        <v>637.97</v>
      </c>
      <c r="G836" s="37">
        <v>1276.1400000000001</v>
      </c>
      <c r="H836" s="37">
        <v>2691.2</v>
      </c>
      <c r="I836" s="37">
        <f t="shared" si="107"/>
        <v>4605.3099999999995</v>
      </c>
      <c r="J836" s="46">
        <f t="shared" si="108"/>
        <v>45.057335988239672</v>
      </c>
      <c r="K836" s="58">
        <f t="shared" si="105"/>
        <v>45.057335988239672</v>
      </c>
    </row>
    <row r="837" spans="1:11">
      <c r="A837" s="9">
        <v>1833</v>
      </c>
      <c r="B837" s="23" t="s">
        <v>736</v>
      </c>
      <c r="C837" s="47">
        <v>13148.8</v>
      </c>
      <c r="D837" s="19">
        <v>5192.1899999999996</v>
      </c>
      <c r="E837" s="29">
        <f t="shared" si="106"/>
        <v>39.487938062788999</v>
      </c>
      <c r="F837" s="35">
        <v>977.77</v>
      </c>
      <c r="G837" s="37">
        <v>1234.69</v>
      </c>
      <c r="H837" s="37">
        <v>3223.8</v>
      </c>
      <c r="I837" s="37">
        <f t="shared" si="107"/>
        <v>5436.26</v>
      </c>
      <c r="J837" s="46">
        <f t="shared" si="108"/>
        <v>95.51033247122102</v>
      </c>
      <c r="K837" s="58">
        <f t="shared" si="105"/>
        <v>0</v>
      </c>
    </row>
    <row r="838" spans="1:11">
      <c r="A838" s="9">
        <v>1835</v>
      </c>
      <c r="B838" s="23" t="s">
        <v>737</v>
      </c>
      <c r="C838" s="47">
        <v>17507.93</v>
      </c>
      <c r="D838" s="19">
        <v>2789.76</v>
      </c>
      <c r="E838" s="29">
        <f t="shared" si="106"/>
        <v>15.934265215819346</v>
      </c>
      <c r="F838" s="35">
        <v>560.08000000000004</v>
      </c>
      <c r="G838" s="37">
        <v>2103.89</v>
      </c>
      <c r="H838" s="37">
        <v>2513.5</v>
      </c>
      <c r="I838" s="37">
        <f t="shared" si="107"/>
        <v>5177.4699999999993</v>
      </c>
      <c r="J838" s="46">
        <f t="shared" si="108"/>
        <v>53.882687876511127</v>
      </c>
      <c r="K838" s="58">
        <f t="shared" si="105"/>
        <v>0</v>
      </c>
    </row>
    <row r="839" spans="1:11">
      <c r="A839" s="9">
        <v>1836</v>
      </c>
      <c r="B839" s="23" t="s">
        <v>738</v>
      </c>
      <c r="C839" s="47">
        <v>11837.46</v>
      </c>
      <c r="D839" s="19">
        <v>2669.58</v>
      </c>
      <c r="E839" s="29">
        <f t="shared" si="106"/>
        <v>22.551966384680501</v>
      </c>
      <c r="F839" s="35">
        <v>972.05</v>
      </c>
      <c r="G839" s="37">
        <v>2307.35</v>
      </c>
      <c r="H839" s="37">
        <v>2384.3000000000002</v>
      </c>
      <c r="I839" s="37">
        <f t="shared" si="107"/>
        <v>5663.7</v>
      </c>
      <c r="J839" s="46">
        <f t="shared" si="108"/>
        <v>47.134911806769423</v>
      </c>
      <c r="K839" s="58">
        <f t="shared" si="105"/>
        <v>47.134911806769423</v>
      </c>
    </row>
    <row r="840" spans="1:11">
      <c r="A840" s="9">
        <v>1837</v>
      </c>
      <c r="B840" s="23" t="s">
        <v>739</v>
      </c>
      <c r="C840" s="47">
        <v>15061.09</v>
      </c>
      <c r="D840" s="19">
        <v>2482.9499999999998</v>
      </c>
      <c r="E840" s="29">
        <f t="shared" si="106"/>
        <v>16.485858593235946</v>
      </c>
      <c r="F840" s="35">
        <v>817.92</v>
      </c>
      <c r="G840" s="37">
        <v>2091.7199999999998</v>
      </c>
      <c r="H840" s="37">
        <v>2663.8</v>
      </c>
      <c r="I840" s="37">
        <f t="shared" si="107"/>
        <v>5573.4400000000005</v>
      </c>
      <c r="J840" s="46">
        <f t="shared" si="108"/>
        <v>44.54968565194924</v>
      </c>
      <c r="K840" s="58">
        <f t="shared" si="105"/>
        <v>44.54968565194924</v>
      </c>
    </row>
    <row r="841" spans="1:11">
      <c r="A841" s="9">
        <v>1838</v>
      </c>
      <c r="B841" s="23" t="s">
        <v>740</v>
      </c>
      <c r="C841" s="47">
        <v>16605.48</v>
      </c>
      <c r="D841" s="19">
        <v>3611.82</v>
      </c>
      <c r="E841" s="29">
        <f t="shared" si="106"/>
        <v>21.750771432081457</v>
      </c>
      <c r="F841" s="35">
        <v>826.55</v>
      </c>
      <c r="G841" s="37">
        <v>3857.21</v>
      </c>
      <c r="H841" s="37">
        <v>3211.7</v>
      </c>
      <c r="I841" s="37">
        <f t="shared" si="107"/>
        <v>7895.46</v>
      </c>
      <c r="J841" s="46">
        <f t="shared" si="108"/>
        <v>45.745529709478618</v>
      </c>
      <c r="K841" s="58">
        <f t="shared" si="105"/>
        <v>45.745529709478618</v>
      </c>
    </row>
    <row r="842" spans="1:11">
      <c r="A842" s="9">
        <v>1839</v>
      </c>
      <c r="B842" s="23" t="s">
        <v>741</v>
      </c>
      <c r="C842" s="47">
        <v>15585.43</v>
      </c>
      <c r="D842" s="19">
        <v>2586.14</v>
      </c>
      <c r="E842" s="29">
        <f t="shared" si="106"/>
        <v>16.593318246593132</v>
      </c>
      <c r="F842" s="35">
        <v>622.15</v>
      </c>
      <c r="G842" s="37">
        <v>1225.5</v>
      </c>
      <c r="H842" s="37">
        <v>2826.2</v>
      </c>
      <c r="I842" s="37">
        <f t="shared" si="107"/>
        <v>4673.8500000000004</v>
      </c>
      <c r="J842" s="46">
        <f t="shared" si="108"/>
        <v>55.332113781999851</v>
      </c>
      <c r="K842" s="58">
        <f t="shared" si="105"/>
        <v>0</v>
      </c>
    </row>
    <row r="843" spans="1:11">
      <c r="A843" s="9">
        <v>1840</v>
      </c>
      <c r="B843" s="23" t="s">
        <v>742</v>
      </c>
      <c r="C843" s="47">
        <v>3573.93</v>
      </c>
      <c r="D843" s="19">
        <v>1601.69</v>
      </c>
      <c r="E843" s="29">
        <f t="shared" si="106"/>
        <v>44.81593092198225</v>
      </c>
      <c r="F843" s="35">
        <v>317.32</v>
      </c>
      <c r="G843" s="37">
        <v>444.69</v>
      </c>
      <c r="H843" s="37">
        <v>1336.8</v>
      </c>
      <c r="I843" s="37">
        <f t="shared" si="107"/>
        <v>2098.81</v>
      </c>
      <c r="J843" s="46">
        <f t="shared" si="108"/>
        <v>76.31419709263821</v>
      </c>
      <c r="K843" s="58">
        <f t="shared" si="105"/>
        <v>0</v>
      </c>
    </row>
    <row r="844" spans="1:11">
      <c r="A844" s="9">
        <v>1841</v>
      </c>
      <c r="B844" s="23" t="s">
        <v>743</v>
      </c>
      <c r="C844" s="47">
        <v>21549.03</v>
      </c>
      <c r="D844" s="19">
        <v>4178.16</v>
      </c>
      <c r="E844" s="29">
        <f t="shared" si="106"/>
        <v>19.389086190886552</v>
      </c>
      <c r="F844" s="35">
        <v>1164.28</v>
      </c>
      <c r="G844" s="37">
        <v>5185.99</v>
      </c>
      <c r="H844" s="37">
        <v>3238</v>
      </c>
      <c r="I844" s="37">
        <f t="shared" si="107"/>
        <v>9588.27</v>
      </c>
      <c r="J844" s="46">
        <f t="shared" si="108"/>
        <v>43.575744112337262</v>
      </c>
      <c r="K844" s="58">
        <f t="shared" si="105"/>
        <v>43.575744112337262</v>
      </c>
    </row>
    <row r="845" spans="1:11">
      <c r="A845" s="9">
        <v>1843</v>
      </c>
      <c r="B845" s="23" t="s">
        <v>285</v>
      </c>
      <c r="C845" s="47">
        <v>11823.29</v>
      </c>
      <c r="D845" s="19">
        <v>3313.44</v>
      </c>
      <c r="E845" s="29">
        <f t="shared" si="106"/>
        <v>28.024686868037573</v>
      </c>
      <c r="F845" s="35">
        <v>777.95</v>
      </c>
      <c r="G845" s="37">
        <v>3200.66</v>
      </c>
      <c r="H845" s="37">
        <v>1260.2</v>
      </c>
      <c r="I845" s="37">
        <f t="shared" si="107"/>
        <v>5238.8099999999995</v>
      </c>
      <c r="J845" s="46">
        <f t="shared" si="108"/>
        <v>63.247951347729739</v>
      </c>
      <c r="K845" s="58">
        <f t="shared" si="105"/>
        <v>0</v>
      </c>
    </row>
    <row r="846" spans="1:11">
      <c r="A846" s="9">
        <v>1844</v>
      </c>
      <c r="B846" s="23" t="s">
        <v>744</v>
      </c>
      <c r="C846" s="47">
        <v>24477.17</v>
      </c>
      <c r="D846" s="19">
        <v>2623.92</v>
      </c>
      <c r="E846" s="29">
        <f t="shared" si="106"/>
        <v>10.719866716617975</v>
      </c>
      <c r="F846" s="35">
        <v>943</v>
      </c>
      <c r="G846" s="37">
        <v>2532.21</v>
      </c>
      <c r="H846" s="37">
        <v>2263.6</v>
      </c>
      <c r="I846" s="37">
        <f t="shared" si="107"/>
        <v>5738.8099999999995</v>
      </c>
      <c r="J846" s="46">
        <f t="shared" si="108"/>
        <v>45.722371014199815</v>
      </c>
      <c r="K846" s="58">
        <f t="shared" si="105"/>
        <v>45.722371014199815</v>
      </c>
    </row>
    <row r="847" spans="1:11">
      <c r="A847" s="9">
        <v>1845</v>
      </c>
      <c r="B847" s="23" t="s">
        <v>745</v>
      </c>
      <c r="C847" s="47">
        <v>20429.349999999999</v>
      </c>
      <c r="D847" s="19">
        <v>4378.8100000000004</v>
      </c>
      <c r="E847" s="29">
        <f t="shared" si="106"/>
        <v>21.433917378673335</v>
      </c>
      <c r="F847" s="35">
        <v>3773.06</v>
      </c>
      <c r="G847" s="37">
        <v>6346.21</v>
      </c>
      <c r="H847" s="37">
        <v>1493.6</v>
      </c>
      <c r="I847" s="37">
        <f t="shared" si="107"/>
        <v>11612.87</v>
      </c>
      <c r="J847" s="46">
        <f t="shared" si="108"/>
        <v>37.706527327008743</v>
      </c>
      <c r="K847" s="58">
        <f t="shared" si="105"/>
        <v>37.706527327008743</v>
      </c>
    </row>
    <row r="848" spans="1:11">
      <c r="A848" s="9">
        <v>1846</v>
      </c>
      <c r="B848" s="23" t="s">
        <v>746</v>
      </c>
      <c r="C848" s="47">
        <v>17943.169999999998</v>
      </c>
      <c r="D848" s="19">
        <v>4055.64</v>
      </c>
      <c r="E848" s="29">
        <f t="shared" si="106"/>
        <v>22.602695064473004</v>
      </c>
      <c r="F848" s="35">
        <v>864.34</v>
      </c>
      <c r="G848" s="37">
        <v>2637.29</v>
      </c>
      <c r="H848" s="37">
        <v>2685</v>
      </c>
      <c r="I848" s="37">
        <f t="shared" si="107"/>
        <v>6186.63</v>
      </c>
      <c r="J848" s="46">
        <f t="shared" si="108"/>
        <v>65.554914387962427</v>
      </c>
      <c r="K848" s="58">
        <f t="shared" si="105"/>
        <v>0</v>
      </c>
    </row>
    <row r="849" spans="1:11">
      <c r="A849" s="9">
        <v>1847</v>
      </c>
      <c r="B849" s="23" t="s">
        <v>747</v>
      </c>
      <c r="C849" s="47">
        <v>5255.33</v>
      </c>
      <c r="D849" s="19">
        <v>1493.85</v>
      </c>
      <c r="E849" s="29">
        <f t="shared" si="106"/>
        <v>28.425427137782023</v>
      </c>
      <c r="F849" s="35">
        <v>638.85</v>
      </c>
      <c r="G849" s="37">
        <v>1694.72</v>
      </c>
      <c r="H849" s="37">
        <v>751.4</v>
      </c>
      <c r="I849" s="37">
        <f t="shared" si="107"/>
        <v>3084.9700000000003</v>
      </c>
      <c r="J849" s="46">
        <f t="shared" si="108"/>
        <v>48.423485479599471</v>
      </c>
      <c r="K849" s="58">
        <f t="shared" si="105"/>
        <v>48.423485479599471</v>
      </c>
    </row>
    <row r="850" spans="1:11">
      <c r="A850" s="9">
        <v>1848</v>
      </c>
      <c r="B850" s="23" t="s">
        <v>748</v>
      </c>
      <c r="C850" s="47">
        <v>12958.04</v>
      </c>
      <c r="D850" s="19">
        <v>2240.27</v>
      </c>
      <c r="E850" s="29">
        <f t="shared" si="106"/>
        <v>17.288648591916676</v>
      </c>
      <c r="F850" s="35">
        <v>971.63</v>
      </c>
      <c r="G850" s="37">
        <v>2306.64</v>
      </c>
      <c r="H850" s="37">
        <v>3174.6</v>
      </c>
      <c r="I850" s="37">
        <f t="shared" si="107"/>
        <v>6452.87</v>
      </c>
      <c r="J850" s="46">
        <f t="shared" si="108"/>
        <v>34.717420310652471</v>
      </c>
      <c r="K850" s="58">
        <f t="shared" si="105"/>
        <v>34.717420310652471</v>
      </c>
    </row>
    <row r="851" spans="1:11">
      <c r="A851" s="9">
        <v>1842</v>
      </c>
      <c r="B851" s="23" t="s">
        <v>732</v>
      </c>
      <c r="C851" s="47">
        <v>52950.12</v>
      </c>
      <c r="D851" s="19">
        <v>8400.83</v>
      </c>
      <c r="E851" s="29">
        <f t="shared" si="106"/>
        <v>15.86555422348429</v>
      </c>
      <c r="F851" s="35">
        <v>3865.4</v>
      </c>
      <c r="G851" s="37">
        <v>19101.009999999998</v>
      </c>
      <c r="H851" s="37">
        <v>4021.7</v>
      </c>
      <c r="I851" s="37">
        <f t="shared" si="107"/>
        <v>26988.11</v>
      </c>
      <c r="J851" s="46">
        <f t="shared" si="108"/>
        <v>31.127892986948698</v>
      </c>
      <c r="K851" s="58">
        <f t="shared" si="105"/>
        <v>31.127892986948698</v>
      </c>
    </row>
    <row r="852" spans="1:11">
      <c r="A852" s="9">
        <v>1849</v>
      </c>
      <c r="B852" s="23" t="s">
        <v>399</v>
      </c>
      <c r="C852" s="47">
        <v>6379.5</v>
      </c>
      <c r="D852" s="19">
        <v>1869.72</v>
      </c>
      <c r="E852" s="29">
        <f t="shared" si="106"/>
        <v>29.308252997883848</v>
      </c>
      <c r="F852" s="35">
        <v>514.80999999999995</v>
      </c>
      <c r="G852" s="37">
        <v>680.97</v>
      </c>
      <c r="H852" s="37">
        <v>1955.7</v>
      </c>
      <c r="I852" s="37">
        <f t="shared" si="107"/>
        <v>3151.48</v>
      </c>
      <c r="J852" s="46">
        <f t="shared" si="108"/>
        <v>59.328315585058448</v>
      </c>
      <c r="K852" s="58">
        <f t="shared" si="105"/>
        <v>0</v>
      </c>
    </row>
    <row r="853" spans="1:11">
      <c r="A853" s="9">
        <v>1850</v>
      </c>
      <c r="B853" s="23" t="s">
        <v>749</v>
      </c>
      <c r="C853" s="47">
        <v>22553.77</v>
      </c>
      <c r="D853" s="19">
        <v>3775.37</v>
      </c>
      <c r="E853" s="29">
        <f t="shared" si="106"/>
        <v>16.739418731325184</v>
      </c>
      <c r="F853" s="35">
        <v>2454.61</v>
      </c>
      <c r="G853" s="37">
        <v>5067.37</v>
      </c>
      <c r="H853" s="37">
        <v>5239.3</v>
      </c>
      <c r="I853" s="37">
        <f t="shared" si="107"/>
        <v>12761.279999999999</v>
      </c>
      <c r="J853" s="46">
        <f t="shared" si="108"/>
        <v>29.584571453647285</v>
      </c>
      <c r="K853" s="58">
        <f t="shared" si="105"/>
        <v>29.584571453647285</v>
      </c>
    </row>
    <row r="854" spans="1:11">
      <c r="A854" s="9">
        <v>1851</v>
      </c>
      <c r="B854" s="23" t="s">
        <v>750</v>
      </c>
      <c r="C854" s="47">
        <v>9895.93</v>
      </c>
      <c r="D854" s="19">
        <v>2578.81</v>
      </c>
      <c r="E854" s="29">
        <f t="shared" si="106"/>
        <v>26.059299126004326</v>
      </c>
      <c r="F854" s="35">
        <v>719.79</v>
      </c>
      <c r="G854" s="37">
        <v>1639.83</v>
      </c>
      <c r="H854" s="37">
        <v>2117.1999999999998</v>
      </c>
      <c r="I854" s="37">
        <f t="shared" si="107"/>
        <v>4476.82</v>
      </c>
      <c r="J854" s="46">
        <f t="shared" si="108"/>
        <v>57.603611492085903</v>
      </c>
      <c r="K854" s="58">
        <f t="shared" si="105"/>
        <v>0</v>
      </c>
    </row>
    <row r="855" spans="1:11">
      <c r="A855" s="9">
        <v>1852</v>
      </c>
      <c r="B855" s="23" t="s">
        <v>751</v>
      </c>
      <c r="C855" s="47">
        <v>12558.36</v>
      </c>
      <c r="D855" s="19">
        <v>2880.01</v>
      </c>
      <c r="E855" s="29">
        <f t="shared" si="106"/>
        <v>22.933010361225513</v>
      </c>
      <c r="F855" s="35">
        <v>1238.1500000000001</v>
      </c>
      <c r="G855" s="37">
        <v>2162.4</v>
      </c>
      <c r="H855" s="37">
        <v>3357.8</v>
      </c>
      <c r="I855" s="37">
        <f t="shared" si="107"/>
        <v>6758.35</v>
      </c>
      <c r="J855" s="46">
        <f t="shared" si="108"/>
        <v>42.614099595315423</v>
      </c>
      <c r="K855" s="58">
        <f t="shared" si="105"/>
        <v>42.614099595315423</v>
      </c>
    </row>
    <row r="856" spans="1:11">
      <c r="A856" s="7"/>
      <c r="B856" s="23"/>
      <c r="C856" s="47"/>
      <c r="D856" s="19"/>
      <c r="E856" s="29"/>
      <c r="F856" s="35"/>
      <c r="G856" s="37"/>
      <c r="H856" s="37"/>
      <c r="I856" s="37"/>
      <c r="J856" s="46"/>
      <c r="K856" s="58"/>
    </row>
    <row r="857" spans="1:11" s="5" customFormat="1">
      <c r="A857" s="8"/>
      <c r="B857" s="62" t="s">
        <v>196</v>
      </c>
      <c r="C857" s="48"/>
      <c r="D857" s="20"/>
      <c r="E857" s="31"/>
      <c r="F857" s="36"/>
      <c r="G857" s="38"/>
      <c r="H857" s="38"/>
      <c r="I857" s="39"/>
      <c r="J857" s="46"/>
      <c r="K857" s="59"/>
    </row>
    <row r="858" spans="1:11">
      <c r="A858" s="9">
        <v>1854</v>
      </c>
      <c r="B858" s="23" t="s">
        <v>752</v>
      </c>
      <c r="C858" s="47">
        <v>9521.27</v>
      </c>
      <c r="D858" s="19">
        <v>2258.6999999999998</v>
      </c>
      <c r="E858" s="29">
        <f t="shared" ref="E858:E872" si="109">D858/C858*100</f>
        <v>23.72267565146246</v>
      </c>
      <c r="F858" s="35">
        <v>619.76</v>
      </c>
      <c r="G858" s="37">
        <v>1134.03</v>
      </c>
      <c r="H858" s="37">
        <v>1853.7</v>
      </c>
      <c r="I858" s="37">
        <f t="shared" ref="I858:I872" si="110">F858+G858+H858</f>
        <v>3607.49</v>
      </c>
      <c r="J858" s="46">
        <f t="shared" ref="J858:J872" si="111">D858/I858*100</f>
        <v>62.611400170201435</v>
      </c>
      <c r="K858" s="58">
        <f t="shared" si="105"/>
        <v>0</v>
      </c>
    </row>
    <row r="859" spans="1:11">
      <c r="A859" s="9">
        <v>1855</v>
      </c>
      <c r="B859" s="23" t="s">
        <v>753</v>
      </c>
      <c r="C859" s="47">
        <v>12153.58</v>
      </c>
      <c r="D859" s="19">
        <v>3207.11</v>
      </c>
      <c r="E859" s="29">
        <f t="shared" si="109"/>
        <v>26.388191792048104</v>
      </c>
      <c r="F859" s="35">
        <v>1094.26</v>
      </c>
      <c r="G859" s="37">
        <v>1855.49</v>
      </c>
      <c r="H859" s="37">
        <v>2221.1999999999998</v>
      </c>
      <c r="I859" s="37">
        <f t="shared" si="110"/>
        <v>5170.95</v>
      </c>
      <c r="J859" s="46">
        <f t="shared" si="111"/>
        <v>62.021678801767578</v>
      </c>
      <c r="K859" s="58">
        <f t="shared" si="105"/>
        <v>0</v>
      </c>
    </row>
    <row r="860" spans="1:11">
      <c r="A860" s="9">
        <v>1856</v>
      </c>
      <c r="B860" s="23" t="s">
        <v>754</v>
      </c>
      <c r="C860" s="47">
        <v>2457.67</v>
      </c>
      <c r="D860" s="19">
        <v>1367.92</v>
      </c>
      <c r="E860" s="29">
        <f t="shared" si="109"/>
        <v>55.659221945989486</v>
      </c>
      <c r="F860" s="35">
        <v>377.87</v>
      </c>
      <c r="G860" s="37">
        <v>646.09</v>
      </c>
      <c r="H860" s="37">
        <v>1303.5</v>
      </c>
      <c r="I860" s="37">
        <f t="shared" si="110"/>
        <v>2327.46</v>
      </c>
      <c r="J860" s="46">
        <f t="shared" si="111"/>
        <v>58.773083103469013</v>
      </c>
      <c r="K860" s="58">
        <f t="shared" si="105"/>
        <v>0</v>
      </c>
    </row>
    <row r="861" spans="1:11">
      <c r="A861" s="9">
        <v>1857</v>
      </c>
      <c r="B861" s="23" t="s">
        <v>755</v>
      </c>
      <c r="C861" s="47">
        <v>5907.96</v>
      </c>
      <c r="D861" s="19">
        <v>1190.1400000000001</v>
      </c>
      <c r="E861" s="29">
        <f t="shared" si="109"/>
        <v>20.144686152242063</v>
      </c>
      <c r="F861" s="35">
        <v>520.54</v>
      </c>
      <c r="G861" s="37">
        <v>837.46</v>
      </c>
      <c r="H861" s="37">
        <v>1716.9</v>
      </c>
      <c r="I861" s="37">
        <f t="shared" si="110"/>
        <v>3074.9</v>
      </c>
      <c r="J861" s="46">
        <f t="shared" si="111"/>
        <v>38.704998536537779</v>
      </c>
      <c r="K861" s="58">
        <f t="shared" si="105"/>
        <v>38.704998536537779</v>
      </c>
    </row>
    <row r="862" spans="1:11">
      <c r="A862" s="9">
        <v>1858</v>
      </c>
      <c r="B862" s="23" t="s">
        <v>756</v>
      </c>
      <c r="C862" s="47">
        <v>4558.8999999999996</v>
      </c>
      <c r="D862" s="19">
        <v>1703.09</v>
      </c>
      <c r="E862" s="29">
        <f t="shared" si="109"/>
        <v>37.35747658426375</v>
      </c>
      <c r="F862" s="35">
        <v>565.02</v>
      </c>
      <c r="G862" s="37">
        <v>582.57000000000005</v>
      </c>
      <c r="H862" s="37">
        <v>1908.2</v>
      </c>
      <c r="I862" s="37">
        <f t="shared" si="110"/>
        <v>3055.79</v>
      </c>
      <c r="J862" s="46">
        <f t="shared" si="111"/>
        <v>55.733214651530375</v>
      </c>
      <c r="K862" s="58">
        <f t="shared" si="105"/>
        <v>0</v>
      </c>
    </row>
    <row r="863" spans="1:11">
      <c r="A863" s="9">
        <v>1859</v>
      </c>
      <c r="B863" s="23" t="s">
        <v>757</v>
      </c>
      <c r="C863" s="47">
        <v>6488.19</v>
      </c>
      <c r="D863" s="19">
        <v>2103.75</v>
      </c>
      <c r="E863" s="29">
        <f t="shared" si="109"/>
        <v>32.424297068982263</v>
      </c>
      <c r="F863" s="35">
        <v>508.23</v>
      </c>
      <c r="G863" s="37">
        <v>855.51</v>
      </c>
      <c r="H863" s="37">
        <v>2375.1</v>
      </c>
      <c r="I863" s="37">
        <f t="shared" si="110"/>
        <v>3738.84</v>
      </c>
      <c r="J863" s="46">
        <f t="shared" si="111"/>
        <v>56.267451936964406</v>
      </c>
      <c r="K863" s="58">
        <f t="shared" si="105"/>
        <v>0</v>
      </c>
    </row>
    <row r="864" spans="1:11">
      <c r="A864" s="9">
        <v>1860</v>
      </c>
      <c r="B864" s="23" t="s">
        <v>758</v>
      </c>
      <c r="C864" s="47">
        <v>5297.41</v>
      </c>
      <c r="D864" s="19">
        <v>1401.38</v>
      </c>
      <c r="E864" s="29">
        <f t="shared" si="109"/>
        <v>26.454059625364096</v>
      </c>
      <c r="F864" s="35">
        <v>271.93</v>
      </c>
      <c r="G864" s="37">
        <v>834.96</v>
      </c>
      <c r="H864" s="37">
        <v>1736.1</v>
      </c>
      <c r="I864" s="37">
        <f t="shared" si="110"/>
        <v>2842.99</v>
      </c>
      <c r="J864" s="46">
        <f t="shared" si="111"/>
        <v>49.29247025139027</v>
      </c>
      <c r="K864" s="58">
        <f t="shared" si="105"/>
        <v>49.29247025139027</v>
      </c>
    </row>
    <row r="865" spans="1:11">
      <c r="A865" s="9">
        <v>1861</v>
      </c>
      <c r="B865" s="23" t="s">
        <v>759</v>
      </c>
      <c r="C865" s="47">
        <v>14486.96</v>
      </c>
      <c r="D865" s="19">
        <v>2777.16</v>
      </c>
      <c r="E865" s="29">
        <f t="shared" si="109"/>
        <v>19.170067426154279</v>
      </c>
      <c r="F865" s="35">
        <v>1905.02</v>
      </c>
      <c r="G865" s="37">
        <v>2095.34</v>
      </c>
      <c r="H865" s="37">
        <v>2603.1999999999998</v>
      </c>
      <c r="I865" s="37">
        <f t="shared" si="110"/>
        <v>6603.5599999999995</v>
      </c>
      <c r="J865" s="46">
        <f t="shared" si="111"/>
        <v>42.055497337799615</v>
      </c>
      <c r="K865" s="58">
        <f t="shared" si="105"/>
        <v>42.055497337799615</v>
      </c>
    </row>
    <row r="866" spans="1:11">
      <c r="A866" s="9">
        <v>1862</v>
      </c>
      <c r="B866" s="23" t="s">
        <v>760</v>
      </c>
      <c r="C866" s="47">
        <v>5137.25</v>
      </c>
      <c r="D866" s="19">
        <v>1485.6</v>
      </c>
      <c r="E866" s="29">
        <f t="shared" si="109"/>
        <v>28.918195532629319</v>
      </c>
      <c r="F866" s="35">
        <v>326.26</v>
      </c>
      <c r="G866" s="37">
        <v>333.09</v>
      </c>
      <c r="H866" s="37">
        <v>1770.7</v>
      </c>
      <c r="I866" s="37">
        <f t="shared" si="110"/>
        <v>2430.0500000000002</v>
      </c>
      <c r="J866" s="46">
        <f t="shared" si="111"/>
        <v>61.134544556696355</v>
      </c>
      <c r="K866" s="58">
        <f t="shared" si="105"/>
        <v>0</v>
      </c>
    </row>
    <row r="867" spans="1:11">
      <c r="A867" s="9">
        <v>1863</v>
      </c>
      <c r="B867" s="23" t="s">
        <v>761</v>
      </c>
      <c r="C867" s="47">
        <v>6692.47</v>
      </c>
      <c r="D867" s="19">
        <v>1662.78</v>
      </c>
      <c r="E867" s="29">
        <f t="shared" si="109"/>
        <v>24.845535355406899</v>
      </c>
      <c r="F867" s="35">
        <v>770.6</v>
      </c>
      <c r="G867" s="37">
        <v>771.66</v>
      </c>
      <c r="H867" s="37">
        <v>2027.6</v>
      </c>
      <c r="I867" s="37">
        <f t="shared" si="110"/>
        <v>3569.8599999999997</v>
      </c>
      <c r="J867" s="46">
        <f t="shared" si="111"/>
        <v>46.578297188125028</v>
      </c>
      <c r="K867" s="58">
        <f t="shared" si="105"/>
        <v>46.578297188125028</v>
      </c>
    </row>
    <row r="868" spans="1:11">
      <c r="A868" s="9">
        <v>1865</v>
      </c>
      <c r="B868" s="23" t="s">
        <v>727</v>
      </c>
      <c r="C868" s="47">
        <v>2141.7600000000002</v>
      </c>
      <c r="D868" s="19">
        <v>1380.17</v>
      </c>
      <c r="E868" s="29">
        <f t="shared" si="109"/>
        <v>64.440927088002383</v>
      </c>
      <c r="F868" s="35">
        <v>248.46</v>
      </c>
      <c r="G868" s="37">
        <v>177.93</v>
      </c>
      <c r="H868" s="37">
        <v>1813.3</v>
      </c>
      <c r="I868" s="37">
        <f t="shared" si="110"/>
        <v>2239.69</v>
      </c>
      <c r="J868" s="46">
        <f t="shared" si="111"/>
        <v>61.623260361925091</v>
      </c>
      <c r="K868" s="58">
        <f t="shared" si="105"/>
        <v>0</v>
      </c>
    </row>
    <row r="869" spans="1:11">
      <c r="A869" s="9">
        <v>1864</v>
      </c>
      <c r="B869" s="23" t="s">
        <v>196</v>
      </c>
      <c r="C869" s="47">
        <v>67246.27</v>
      </c>
      <c r="D869" s="19">
        <v>7110.8</v>
      </c>
      <c r="E869" s="29">
        <f t="shared" si="109"/>
        <v>10.574266795764284</v>
      </c>
      <c r="F869" s="35">
        <v>6916.56</v>
      </c>
      <c r="G869" s="37">
        <v>22276.63</v>
      </c>
      <c r="H869" s="37">
        <v>8778.7999999999993</v>
      </c>
      <c r="I869" s="37">
        <f t="shared" si="110"/>
        <v>37971.990000000005</v>
      </c>
      <c r="J869" s="46">
        <f t="shared" si="111"/>
        <v>18.726434932696439</v>
      </c>
      <c r="K869" s="58">
        <f t="shared" si="105"/>
        <v>18.726434932696439</v>
      </c>
    </row>
    <row r="870" spans="1:11">
      <c r="A870" s="9">
        <v>1866</v>
      </c>
      <c r="B870" s="23" t="s">
        <v>762</v>
      </c>
      <c r="C870" s="47">
        <v>23431.29</v>
      </c>
      <c r="D870" s="19">
        <v>3761.97</v>
      </c>
      <c r="E870" s="29">
        <f t="shared" si="109"/>
        <v>16.055326019182043</v>
      </c>
      <c r="F870" s="35">
        <v>2173.58</v>
      </c>
      <c r="G870" s="37">
        <v>5163.9799999999996</v>
      </c>
      <c r="H870" s="37">
        <v>4153.5</v>
      </c>
      <c r="I870" s="37">
        <f t="shared" si="110"/>
        <v>11491.06</v>
      </c>
      <c r="J870" s="46">
        <f t="shared" si="111"/>
        <v>32.738233026370068</v>
      </c>
      <c r="K870" s="58">
        <f t="shared" si="105"/>
        <v>32.738233026370068</v>
      </c>
    </row>
    <row r="871" spans="1:11">
      <c r="A871" s="9">
        <v>1867</v>
      </c>
      <c r="B871" s="23" t="s">
        <v>223</v>
      </c>
      <c r="C871" s="47">
        <v>15068.62</v>
      </c>
      <c r="D871" s="19">
        <v>2693.68</v>
      </c>
      <c r="E871" s="29">
        <f t="shared" si="109"/>
        <v>17.876089515828255</v>
      </c>
      <c r="F871" s="35">
        <v>2115.71</v>
      </c>
      <c r="G871" s="37">
        <v>5177.63</v>
      </c>
      <c r="H871" s="37">
        <v>3269.8</v>
      </c>
      <c r="I871" s="37">
        <f t="shared" si="110"/>
        <v>10563.14</v>
      </c>
      <c r="J871" s="46">
        <f t="shared" si="111"/>
        <v>25.500750723743131</v>
      </c>
      <c r="K871" s="58">
        <f t="shared" si="105"/>
        <v>25.500750723743131</v>
      </c>
    </row>
    <row r="872" spans="1:11">
      <c r="A872" s="9">
        <v>1868</v>
      </c>
      <c r="B872" s="23" t="s">
        <v>763</v>
      </c>
      <c r="C872" s="47">
        <v>11170.79</v>
      </c>
      <c r="D872" s="19">
        <v>2677.96</v>
      </c>
      <c r="E872" s="29">
        <f t="shared" si="109"/>
        <v>23.972879268162771</v>
      </c>
      <c r="F872" s="35">
        <v>585.29</v>
      </c>
      <c r="G872" s="37">
        <v>2399.4699999999998</v>
      </c>
      <c r="H872" s="37">
        <v>1377.9</v>
      </c>
      <c r="I872" s="37">
        <f t="shared" si="110"/>
        <v>4362.66</v>
      </c>
      <c r="J872" s="46">
        <f t="shared" si="111"/>
        <v>61.383651258635787</v>
      </c>
      <c r="K872" s="58">
        <f t="shared" si="105"/>
        <v>0</v>
      </c>
    </row>
    <row r="873" spans="1:11">
      <c r="A873" s="7"/>
      <c r="B873" s="23"/>
      <c r="C873" s="47"/>
      <c r="D873" s="19"/>
      <c r="E873" s="29"/>
      <c r="F873" s="35"/>
      <c r="G873" s="37"/>
      <c r="H873" s="37"/>
      <c r="I873" s="37"/>
      <c r="J873" s="46"/>
      <c r="K873" s="58"/>
    </row>
    <row r="874" spans="1:11" s="5" customFormat="1">
      <c r="A874" s="8"/>
      <c r="B874" s="62" t="s">
        <v>764</v>
      </c>
      <c r="C874" s="48"/>
      <c r="D874" s="20"/>
      <c r="E874" s="31"/>
      <c r="F874" s="36"/>
      <c r="G874" s="38"/>
      <c r="H874" s="38"/>
      <c r="I874" s="39"/>
      <c r="J874" s="46"/>
      <c r="K874" s="59"/>
    </row>
    <row r="875" spans="1:11">
      <c r="A875" s="9">
        <v>1870</v>
      </c>
      <c r="B875" s="23" t="s">
        <v>765</v>
      </c>
      <c r="C875" s="47">
        <v>12117.55</v>
      </c>
      <c r="D875" s="19">
        <v>2176.83</v>
      </c>
      <c r="E875" s="29">
        <f t="shared" ref="E875:E905" si="112">D875/C875*100</f>
        <v>17.964274956571256</v>
      </c>
      <c r="F875" s="35">
        <v>413.41</v>
      </c>
      <c r="G875" s="37">
        <v>1947.06</v>
      </c>
      <c r="H875" s="37">
        <v>3123.6</v>
      </c>
      <c r="I875" s="37">
        <f t="shared" ref="I875:I905" si="113">F875+G875+H875</f>
        <v>5484.07</v>
      </c>
      <c r="J875" s="46">
        <f t="shared" ref="J875:J905" si="114">D875/I875*100</f>
        <v>39.693694646494308</v>
      </c>
      <c r="K875" s="58">
        <f t="shared" ref="K875:K935" si="115">IF(J875&gt;50,0,J875)</f>
        <v>39.693694646494308</v>
      </c>
    </row>
    <row r="876" spans="1:11">
      <c r="A876" s="9">
        <v>1871</v>
      </c>
      <c r="B876" s="23" t="s">
        <v>766</v>
      </c>
      <c r="C876" s="47">
        <v>3384.62</v>
      </c>
      <c r="D876" s="19">
        <v>1428.45</v>
      </c>
      <c r="E876" s="29">
        <f t="shared" si="112"/>
        <v>42.20414699434501</v>
      </c>
      <c r="F876" s="35">
        <v>53.61</v>
      </c>
      <c r="G876" s="37">
        <v>210.69</v>
      </c>
      <c r="H876" s="37">
        <v>1842.2</v>
      </c>
      <c r="I876" s="37">
        <f t="shared" si="113"/>
        <v>2106.5</v>
      </c>
      <c r="J876" s="46">
        <f t="shared" si="114"/>
        <v>67.811535722762883</v>
      </c>
      <c r="K876" s="58">
        <f t="shared" si="115"/>
        <v>0</v>
      </c>
    </row>
    <row r="877" spans="1:11">
      <c r="A877" s="9">
        <v>1872</v>
      </c>
      <c r="B877" s="23" t="s">
        <v>767</v>
      </c>
      <c r="C877" s="47">
        <v>8046.3</v>
      </c>
      <c r="D877" s="19">
        <v>1969.76</v>
      </c>
      <c r="E877" s="29">
        <f t="shared" si="112"/>
        <v>24.48032014714838</v>
      </c>
      <c r="F877" s="35">
        <v>629.01</v>
      </c>
      <c r="G877" s="37">
        <v>2225.2199999999998</v>
      </c>
      <c r="H877" s="37">
        <v>2434.6999999999998</v>
      </c>
      <c r="I877" s="37">
        <f t="shared" si="113"/>
        <v>5288.9299999999994</v>
      </c>
      <c r="J877" s="46">
        <f t="shared" si="114"/>
        <v>37.243071850071757</v>
      </c>
      <c r="K877" s="58">
        <f t="shared" si="115"/>
        <v>37.243071850071757</v>
      </c>
    </row>
    <row r="878" spans="1:11">
      <c r="A878" s="9">
        <v>1873</v>
      </c>
      <c r="B878" s="23" t="s">
        <v>756</v>
      </c>
      <c r="C878" s="47">
        <v>7120.83</v>
      </c>
      <c r="D878" s="19">
        <v>1684.7</v>
      </c>
      <c r="E878" s="29">
        <f t="shared" si="112"/>
        <v>23.658758880636107</v>
      </c>
      <c r="F878" s="35">
        <v>225.93</v>
      </c>
      <c r="G878" s="37">
        <v>772.95</v>
      </c>
      <c r="H878" s="37">
        <v>1664</v>
      </c>
      <c r="I878" s="37">
        <f t="shared" si="113"/>
        <v>2662.88</v>
      </c>
      <c r="J878" s="46">
        <f t="shared" si="114"/>
        <v>63.266087844739531</v>
      </c>
      <c r="K878" s="58">
        <f t="shared" si="115"/>
        <v>0</v>
      </c>
    </row>
    <row r="879" spans="1:11">
      <c r="A879" s="9">
        <v>1874</v>
      </c>
      <c r="B879" s="23" t="s">
        <v>768</v>
      </c>
      <c r="C879" s="47">
        <v>19081.07</v>
      </c>
      <c r="D879" s="19">
        <v>1888.82</v>
      </c>
      <c r="E879" s="29">
        <f t="shared" si="112"/>
        <v>9.8989207628293379</v>
      </c>
      <c r="F879" s="35">
        <v>813.22</v>
      </c>
      <c r="G879" s="37">
        <v>2456.31</v>
      </c>
      <c r="H879" s="37">
        <v>2574.5</v>
      </c>
      <c r="I879" s="37">
        <f t="shared" si="113"/>
        <v>5844.03</v>
      </c>
      <c r="J879" s="46">
        <f t="shared" si="114"/>
        <v>32.320504857093482</v>
      </c>
      <c r="K879" s="58">
        <f t="shared" si="115"/>
        <v>32.320504857093482</v>
      </c>
    </row>
    <row r="880" spans="1:11">
      <c r="A880" s="9">
        <v>1875</v>
      </c>
      <c r="B880" s="23" t="s">
        <v>127</v>
      </c>
      <c r="C880" s="47">
        <v>7817.5</v>
      </c>
      <c r="D880" s="19">
        <v>1134.1300000000001</v>
      </c>
      <c r="E880" s="29">
        <f t="shared" si="112"/>
        <v>14.507579149344421</v>
      </c>
      <c r="F880" s="35">
        <v>97.57</v>
      </c>
      <c r="G880" s="37">
        <v>452.67</v>
      </c>
      <c r="H880" s="37">
        <v>1654.3</v>
      </c>
      <c r="I880" s="37">
        <f t="shared" si="113"/>
        <v>2204.54</v>
      </c>
      <c r="J880" s="46">
        <f t="shared" si="114"/>
        <v>51.445199452039894</v>
      </c>
      <c r="K880" s="58">
        <f t="shared" si="115"/>
        <v>0</v>
      </c>
    </row>
    <row r="881" spans="1:11">
      <c r="A881" s="9">
        <v>1877</v>
      </c>
      <c r="B881" s="23" t="s">
        <v>769</v>
      </c>
      <c r="C881" s="47">
        <v>10189.58</v>
      </c>
      <c r="D881" s="19">
        <v>1706.86</v>
      </c>
      <c r="E881" s="29">
        <f t="shared" si="112"/>
        <v>16.751033899336377</v>
      </c>
      <c r="F881" s="35">
        <v>770.57</v>
      </c>
      <c r="G881" s="37">
        <v>882.46</v>
      </c>
      <c r="H881" s="37">
        <v>2586.3000000000002</v>
      </c>
      <c r="I881" s="37">
        <f t="shared" si="113"/>
        <v>4239.33</v>
      </c>
      <c r="J881" s="46">
        <f t="shared" si="114"/>
        <v>40.262494309242257</v>
      </c>
      <c r="K881" s="58">
        <f t="shared" si="115"/>
        <v>40.262494309242257</v>
      </c>
    </row>
    <row r="882" spans="1:11">
      <c r="A882" s="9">
        <v>1876</v>
      </c>
      <c r="B882" s="23" t="s">
        <v>770</v>
      </c>
      <c r="C882" s="47">
        <v>10599.87</v>
      </c>
      <c r="D882" s="19">
        <v>2536.4</v>
      </c>
      <c r="E882" s="29">
        <f t="shared" si="112"/>
        <v>23.928595350697694</v>
      </c>
      <c r="F882" s="35">
        <v>695.37</v>
      </c>
      <c r="G882" s="37">
        <v>2061.5700000000002</v>
      </c>
      <c r="H882" s="37">
        <v>2904.7</v>
      </c>
      <c r="I882" s="37">
        <f t="shared" si="113"/>
        <v>5661.6399999999994</v>
      </c>
      <c r="J882" s="46">
        <f t="shared" si="114"/>
        <v>44.799740004662965</v>
      </c>
      <c r="K882" s="58">
        <f t="shared" si="115"/>
        <v>44.799740004662965</v>
      </c>
    </row>
    <row r="883" spans="1:11">
      <c r="A883" s="9">
        <v>1878</v>
      </c>
      <c r="B883" s="23" t="s">
        <v>771</v>
      </c>
      <c r="C883" s="47">
        <v>7670.72</v>
      </c>
      <c r="D883" s="19">
        <v>1657.57</v>
      </c>
      <c r="E883" s="29">
        <f t="shared" si="112"/>
        <v>21.609053648158188</v>
      </c>
      <c r="F883" s="35">
        <v>226.35</v>
      </c>
      <c r="G883" s="37">
        <v>827.69</v>
      </c>
      <c r="H883" s="37">
        <v>1899.9</v>
      </c>
      <c r="I883" s="37">
        <f t="shared" si="113"/>
        <v>2953.94</v>
      </c>
      <c r="J883" s="46">
        <f t="shared" si="114"/>
        <v>56.113868257310571</v>
      </c>
      <c r="K883" s="58">
        <f t="shared" si="115"/>
        <v>0</v>
      </c>
    </row>
    <row r="884" spans="1:11">
      <c r="A884" s="9">
        <v>1879</v>
      </c>
      <c r="B884" s="23" t="s">
        <v>772</v>
      </c>
      <c r="C884" s="47">
        <v>3512.52</v>
      </c>
      <c r="D884" s="19">
        <v>1286.05</v>
      </c>
      <c r="E884" s="29">
        <f t="shared" si="112"/>
        <v>36.613314657283091</v>
      </c>
      <c r="F884" s="35">
        <v>99.4</v>
      </c>
      <c r="G884" s="37">
        <v>170.1</v>
      </c>
      <c r="H884" s="37">
        <v>1835.5</v>
      </c>
      <c r="I884" s="37">
        <f t="shared" si="113"/>
        <v>2105</v>
      </c>
      <c r="J884" s="46">
        <f t="shared" si="114"/>
        <v>61.095011876484563</v>
      </c>
      <c r="K884" s="58">
        <f t="shared" si="115"/>
        <v>0</v>
      </c>
    </row>
    <row r="885" spans="1:11">
      <c r="A885" s="9">
        <v>1880</v>
      </c>
      <c r="B885" s="23" t="s">
        <v>773</v>
      </c>
      <c r="C885" s="47">
        <v>7076.76</v>
      </c>
      <c r="D885" s="19">
        <v>1882.07</v>
      </c>
      <c r="E885" s="29">
        <f t="shared" si="112"/>
        <v>26.595080234457573</v>
      </c>
      <c r="F885" s="35">
        <v>127.21</v>
      </c>
      <c r="G885" s="37">
        <v>991.01</v>
      </c>
      <c r="H885" s="37">
        <v>1695.8</v>
      </c>
      <c r="I885" s="37">
        <f t="shared" si="113"/>
        <v>2814.02</v>
      </c>
      <c r="J885" s="46">
        <f t="shared" si="114"/>
        <v>66.881898493969487</v>
      </c>
      <c r="K885" s="58">
        <f t="shared" si="115"/>
        <v>0</v>
      </c>
    </row>
    <row r="886" spans="1:11">
      <c r="A886" s="9">
        <v>1881</v>
      </c>
      <c r="B886" s="23" t="s">
        <v>774</v>
      </c>
      <c r="C886" s="47">
        <v>4677.01</v>
      </c>
      <c r="D886" s="19">
        <v>1565.46</v>
      </c>
      <c r="E886" s="29">
        <f t="shared" si="112"/>
        <v>33.47138449565</v>
      </c>
      <c r="F886" s="35">
        <v>147.01</v>
      </c>
      <c r="G886" s="37">
        <v>546.35</v>
      </c>
      <c r="H886" s="37">
        <v>1907.1</v>
      </c>
      <c r="I886" s="37">
        <f t="shared" si="113"/>
        <v>2600.46</v>
      </c>
      <c r="J886" s="46">
        <f t="shared" si="114"/>
        <v>60.199349345884954</v>
      </c>
      <c r="K886" s="58">
        <f t="shared" si="115"/>
        <v>0</v>
      </c>
    </row>
    <row r="887" spans="1:11">
      <c r="A887" s="9">
        <v>1882</v>
      </c>
      <c r="B887" s="23" t="s">
        <v>775</v>
      </c>
      <c r="C887" s="47">
        <v>10866.95</v>
      </c>
      <c r="D887" s="19">
        <v>1792.71</v>
      </c>
      <c r="E887" s="29">
        <f t="shared" si="112"/>
        <v>16.496901154417753</v>
      </c>
      <c r="F887" s="35">
        <v>361.33</v>
      </c>
      <c r="G887" s="37">
        <v>971.92</v>
      </c>
      <c r="H887" s="37">
        <v>2925.4</v>
      </c>
      <c r="I887" s="37">
        <f t="shared" si="113"/>
        <v>4258.6499999999996</v>
      </c>
      <c r="J887" s="46">
        <f t="shared" si="114"/>
        <v>42.095734563770215</v>
      </c>
      <c r="K887" s="58">
        <f t="shared" si="115"/>
        <v>42.095734563770215</v>
      </c>
    </row>
    <row r="888" spans="1:11">
      <c r="A888" s="9">
        <v>1883</v>
      </c>
      <c r="B888" s="23" t="s">
        <v>776</v>
      </c>
      <c r="C888" s="47">
        <v>5514.45</v>
      </c>
      <c r="D888" s="19">
        <v>1779.09</v>
      </c>
      <c r="E888" s="29">
        <f t="shared" si="112"/>
        <v>32.262328972064303</v>
      </c>
      <c r="F888" s="35">
        <v>136.49</v>
      </c>
      <c r="G888" s="37">
        <v>524.14</v>
      </c>
      <c r="H888" s="37">
        <v>2244.4</v>
      </c>
      <c r="I888" s="37">
        <f t="shared" si="113"/>
        <v>2905.03</v>
      </c>
      <c r="J888" s="46">
        <f t="shared" si="114"/>
        <v>61.241708347245968</v>
      </c>
      <c r="K888" s="58">
        <f t="shared" si="115"/>
        <v>0</v>
      </c>
    </row>
    <row r="889" spans="1:11">
      <c r="A889" s="9">
        <v>1884</v>
      </c>
      <c r="B889" s="23" t="s">
        <v>777</v>
      </c>
      <c r="C889" s="47">
        <v>16773.689999999999</v>
      </c>
      <c r="D889" s="19">
        <v>1716.06</v>
      </c>
      <c r="E889" s="29">
        <f t="shared" si="112"/>
        <v>10.230664808995517</v>
      </c>
      <c r="F889" s="35">
        <v>325.26</v>
      </c>
      <c r="G889" s="37">
        <v>1348.54</v>
      </c>
      <c r="H889" s="37">
        <v>2472.8000000000002</v>
      </c>
      <c r="I889" s="37">
        <f t="shared" si="113"/>
        <v>4146.6000000000004</v>
      </c>
      <c r="J889" s="46">
        <f t="shared" si="114"/>
        <v>41.38474895094776</v>
      </c>
      <c r="K889" s="58">
        <f t="shared" si="115"/>
        <v>41.38474895094776</v>
      </c>
    </row>
    <row r="890" spans="1:11">
      <c r="A890" s="9">
        <v>1885</v>
      </c>
      <c r="B890" s="23" t="s">
        <v>442</v>
      </c>
      <c r="C890" s="47">
        <v>7133.44</v>
      </c>
      <c r="D890" s="19">
        <v>1533.07</v>
      </c>
      <c r="E890" s="29">
        <f t="shared" si="112"/>
        <v>21.49131414857348</v>
      </c>
      <c r="F890" s="35">
        <v>292.3</v>
      </c>
      <c r="G890" s="37">
        <v>613.84</v>
      </c>
      <c r="H890" s="37">
        <v>2453.9</v>
      </c>
      <c r="I890" s="37">
        <f t="shared" si="113"/>
        <v>3360.04</v>
      </c>
      <c r="J890" s="46">
        <f t="shared" si="114"/>
        <v>45.626540160236182</v>
      </c>
      <c r="K890" s="58">
        <f t="shared" si="115"/>
        <v>45.626540160236182</v>
      </c>
    </row>
    <row r="891" spans="1:11">
      <c r="A891" s="9">
        <v>1886</v>
      </c>
      <c r="B891" s="23" t="s">
        <v>778</v>
      </c>
      <c r="C891" s="47">
        <v>28986.720000000001</v>
      </c>
      <c r="D891" s="19">
        <v>2541.62</v>
      </c>
      <c r="E891" s="29">
        <f t="shared" si="112"/>
        <v>8.768222137585763</v>
      </c>
      <c r="F891" s="35">
        <v>968.98</v>
      </c>
      <c r="G891" s="37">
        <v>2539.8000000000002</v>
      </c>
      <c r="H891" s="37">
        <v>6442</v>
      </c>
      <c r="I891" s="37">
        <f t="shared" si="113"/>
        <v>9950.7800000000007</v>
      </c>
      <c r="J891" s="46">
        <f t="shared" si="114"/>
        <v>25.541917317034439</v>
      </c>
      <c r="K891" s="58">
        <f t="shared" si="115"/>
        <v>25.541917317034439</v>
      </c>
    </row>
    <row r="892" spans="1:11">
      <c r="A892" s="9">
        <v>1887</v>
      </c>
      <c r="B892" s="23" t="s">
        <v>779</v>
      </c>
      <c r="C892" s="47">
        <v>14226.63</v>
      </c>
      <c r="D892" s="19">
        <v>2366.98</v>
      </c>
      <c r="E892" s="29">
        <f t="shared" si="112"/>
        <v>16.637671746576668</v>
      </c>
      <c r="F892" s="35">
        <v>854.81</v>
      </c>
      <c r="G892" s="37">
        <v>1467.03</v>
      </c>
      <c r="H892" s="37">
        <v>2775.1</v>
      </c>
      <c r="I892" s="37">
        <f t="shared" si="113"/>
        <v>5096.9400000000005</v>
      </c>
      <c r="J892" s="46">
        <f t="shared" si="114"/>
        <v>46.439236090674008</v>
      </c>
      <c r="K892" s="58">
        <f t="shared" si="115"/>
        <v>46.439236090674008</v>
      </c>
    </row>
    <row r="893" spans="1:11">
      <c r="A893" s="9">
        <v>1888</v>
      </c>
      <c r="B893" s="23" t="s">
        <v>780</v>
      </c>
      <c r="C893" s="47">
        <v>4756.58</v>
      </c>
      <c r="D893" s="19">
        <v>1310.6099999999999</v>
      </c>
      <c r="E893" s="29">
        <f t="shared" si="112"/>
        <v>27.553620458396576</v>
      </c>
      <c r="F893" s="35">
        <v>174.66</v>
      </c>
      <c r="G893" s="37">
        <v>358.89</v>
      </c>
      <c r="H893" s="37">
        <v>1842</v>
      </c>
      <c r="I893" s="37">
        <f t="shared" si="113"/>
        <v>2375.5500000000002</v>
      </c>
      <c r="J893" s="46">
        <f t="shared" si="114"/>
        <v>55.170802550988185</v>
      </c>
      <c r="K893" s="58">
        <f t="shared" si="115"/>
        <v>0</v>
      </c>
    </row>
    <row r="894" spans="1:11">
      <c r="A894" s="9">
        <v>1890</v>
      </c>
      <c r="B894" s="23" t="s">
        <v>781</v>
      </c>
      <c r="C894" s="47">
        <v>4776.53</v>
      </c>
      <c r="D894" s="19">
        <v>1263.8699999999999</v>
      </c>
      <c r="E894" s="29">
        <f t="shared" si="112"/>
        <v>26.460003391583431</v>
      </c>
      <c r="F894" s="35">
        <v>406.01</v>
      </c>
      <c r="G894" s="37">
        <v>300.89999999999998</v>
      </c>
      <c r="H894" s="37">
        <v>1948</v>
      </c>
      <c r="I894" s="37">
        <f t="shared" si="113"/>
        <v>2654.91</v>
      </c>
      <c r="J894" s="46">
        <f t="shared" si="114"/>
        <v>47.605003559442693</v>
      </c>
      <c r="K894" s="58">
        <f t="shared" si="115"/>
        <v>47.605003559442693</v>
      </c>
    </row>
    <row r="895" spans="1:11">
      <c r="A895" s="9">
        <v>1891</v>
      </c>
      <c r="B895" s="23" t="s">
        <v>782</v>
      </c>
      <c r="C895" s="47">
        <v>3611.3</v>
      </c>
      <c r="D895" s="19">
        <v>1502.05</v>
      </c>
      <c r="E895" s="29">
        <f t="shared" si="112"/>
        <v>41.593055132500758</v>
      </c>
      <c r="F895" s="35">
        <v>218.99</v>
      </c>
      <c r="G895" s="37">
        <v>463.56</v>
      </c>
      <c r="H895" s="37">
        <v>2031.7</v>
      </c>
      <c r="I895" s="37">
        <f t="shared" si="113"/>
        <v>2714.25</v>
      </c>
      <c r="J895" s="46">
        <f t="shared" si="114"/>
        <v>55.339412360688954</v>
      </c>
      <c r="K895" s="58">
        <f t="shared" si="115"/>
        <v>0</v>
      </c>
    </row>
    <row r="896" spans="1:11">
      <c r="A896" s="9">
        <v>1892</v>
      </c>
      <c r="B896" s="23" t="s">
        <v>783</v>
      </c>
      <c r="C896" s="47">
        <v>8045.61</v>
      </c>
      <c r="D896" s="19">
        <v>1751.8</v>
      </c>
      <c r="E896" s="29">
        <f t="shared" si="112"/>
        <v>21.773364605045483</v>
      </c>
      <c r="F896" s="35">
        <v>720.3</v>
      </c>
      <c r="G896" s="37">
        <v>1212.72</v>
      </c>
      <c r="H896" s="37">
        <v>2257.1</v>
      </c>
      <c r="I896" s="37">
        <f t="shared" si="113"/>
        <v>4190.12</v>
      </c>
      <c r="J896" s="46">
        <f t="shared" si="114"/>
        <v>41.807871850925508</v>
      </c>
      <c r="K896" s="58">
        <f t="shared" si="115"/>
        <v>41.807871850925508</v>
      </c>
    </row>
    <row r="897" spans="1:11">
      <c r="A897" s="9">
        <v>1893</v>
      </c>
      <c r="B897" s="23" t="s">
        <v>784</v>
      </c>
      <c r="C897" s="47">
        <v>13255.64</v>
      </c>
      <c r="D897" s="19">
        <v>2191.19</v>
      </c>
      <c r="E897" s="29">
        <f t="shared" si="112"/>
        <v>16.530246747799428</v>
      </c>
      <c r="F897" s="35">
        <v>680.26</v>
      </c>
      <c r="G897" s="37">
        <v>2714.8</v>
      </c>
      <c r="H897" s="37">
        <v>1476.2</v>
      </c>
      <c r="I897" s="37">
        <f t="shared" si="113"/>
        <v>4871.26</v>
      </c>
      <c r="J897" s="46">
        <f t="shared" si="114"/>
        <v>44.981996444451745</v>
      </c>
      <c r="K897" s="58">
        <f t="shared" si="115"/>
        <v>44.981996444451745</v>
      </c>
    </row>
    <row r="898" spans="1:11">
      <c r="A898" s="9">
        <v>1894</v>
      </c>
      <c r="B898" s="23" t="s">
        <v>785</v>
      </c>
      <c r="C898" s="47">
        <v>8634.7000000000007</v>
      </c>
      <c r="D898" s="19">
        <v>1696.85</v>
      </c>
      <c r="E898" s="29">
        <f t="shared" si="112"/>
        <v>19.651522345883468</v>
      </c>
      <c r="F898" s="35">
        <v>357.08</v>
      </c>
      <c r="G898" s="37">
        <v>1055.1600000000001</v>
      </c>
      <c r="H898" s="37">
        <v>2659.3</v>
      </c>
      <c r="I898" s="37">
        <f t="shared" si="113"/>
        <v>4071.54</v>
      </c>
      <c r="J898" s="46">
        <f t="shared" si="114"/>
        <v>41.675876940911785</v>
      </c>
      <c r="K898" s="58">
        <f t="shared" si="115"/>
        <v>41.675876940911785</v>
      </c>
    </row>
    <row r="899" spans="1:11">
      <c r="A899" s="9">
        <v>1895</v>
      </c>
      <c r="B899" s="23" t="s">
        <v>786</v>
      </c>
      <c r="C899" s="47">
        <v>8045.9</v>
      </c>
      <c r="D899" s="19">
        <v>1671.58</v>
      </c>
      <c r="E899" s="29">
        <f t="shared" si="112"/>
        <v>20.77555028026697</v>
      </c>
      <c r="F899" s="35">
        <v>291.58999999999997</v>
      </c>
      <c r="G899" s="37">
        <v>739.38</v>
      </c>
      <c r="H899" s="37">
        <v>2258.1</v>
      </c>
      <c r="I899" s="37">
        <f t="shared" si="113"/>
        <v>3289.0699999999997</v>
      </c>
      <c r="J899" s="46">
        <f t="shared" si="114"/>
        <v>50.822268908840499</v>
      </c>
      <c r="K899" s="58">
        <f t="shared" si="115"/>
        <v>0</v>
      </c>
    </row>
    <row r="900" spans="1:11">
      <c r="A900" s="9">
        <v>1889</v>
      </c>
      <c r="B900" s="23" t="s">
        <v>764</v>
      </c>
      <c r="C900" s="47">
        <v>42283.21</v>
      </c>
      <c r="D900" s="19">
        <v>4795.01</v>
      </c>
      <c r="E900" s="29">
        <f t="shared" si="112"/>
        <v>11.340222277353115</v>
      </c>
      <c r="F900" s="35">
        <v>3768.68</v>
      </c>
      <c r="G900" s="37">
        <v>12942.88</v>
      </c>
      <c r="H900" s="37">
        <v>4190</v>
      </c>
      <c r="I900" s="37">
        <f t="shared" si="113"/>
        <v>20901.559999999998</v>
      </c>
      <c r="J900" s="46">
        <f t="shared" si="114"/>
        <v>22.94091924239148</v>
      </c>
      <c r="K900" s="58">
        <f t="shared" si="115"/>
        <v>22.94091924239148</v>
      </c>
    </row>
    <row r="901" spans="1:11">
      <c r="A901" s="9">
        <v>1897</v>
      </c>
      <c r="B901" s="23" t="s">
        <v>787</v>
      </c>
      <c r="C901" s="47">
        <v>5963.35</v>
      </c>
      <c r="D901" s="19">
        <v>1449.13</v>
      </c>
      <c r="E901" s="29">
        <f t="shared" si="112"/>
        <v>24.300602849069737</v>
      </c>
      <c r="F901" s="35">
        <v>341.66</v>
      </c>
      <c r="G901" s="37">
        <v>701.68</v>
      </c>
      <c r="H901" s="37">
        <v>2341.5</v>
      </c>
      <c r="I901" s="37">
        <f t="shared" si="113"/>
        <v>3384.84</v>
      </c>
      <c r="J901" s="46">
        <f t="shared" si="114"/>
        <v>42.812363361340566</v>
      </c>
      <c r="K901" s="58">
        <f t="shared" si="115"/>
        <v>42.812363361340566</v>
      </c>
    </row>
    <row r="902" spans="1:11">
      <c r="A902" s="9">
        <v>1896</v>
      </c>
      <c r="B902" s="23" t="s">
        <v>788</v>
      </c>
      <c r="C902" s="47">
        <v>9121.93</v>
      </c>
      <c r="D902" s="19">
        <v>1786.87</v>
      </c>
      <c r="E902" s="29">
        <f t="shared" si="112"/>
        <v>19.588727385542313</v>
      </c>
      <c r="F902" s="35">
        <v>367.54</v>
      </c>
      <c r="G902" s="37">
        <v>723.59</v>
      </c>
      <c r="H902" s="37">
        <v>2313.3000000000002</v>
      </c>
      <c r="I902" s="37">
        <f t="shared" si="113"/>
        <v>3404.4300000000003</v>
      </c>
      <c r="J902" s="46">
        <f t="shared" si="114"/>
        <v>52.486613030668863</v>
      </c>
      <c r="K902" s="58">
        <f t="shared" si="115"/>
        <v>0</v>
      </c>
    </row>
    <row r="903" spans="1:11">
      <c r="A903" s="9">
        <v>1898</v>
      </c>
      <c r="B903" s="23" t="s">
        <v>477</v>
      </c>
      <c r="C903" s="47">
        <v>4829.59</v>
      </c>
      <c r="D903" s="19">
        <v>1634.57</v>
      </c>
      <c r="E903" s="29">
        <f t="shared" si="112"/>
        <v>33.844901948198498</v>
      </c>
      <c r="F903" s="35">
        <v>113.25</v>
      </c>
      <c r="G903" s="37">
        <v>464.56</v>
      </c>
      <c r="H903" s="37">
        <v>2071.1999999999998</v>
      </c>
      <c r="I903" s="37">
        <f t="shared" si="113"/>
        <v>2649.0099999999998</v>
      </c>
      <c r="J903" s="46">
        <f t="shared" si="114"/>
        <v>61.704938826203005</v>
      </c>
      <c r="K903" s="58">
        <f t="shared" si="115"/>
        <v>0</v>
      </c>
    </row>
    <row r="904" spans="1:11">
      <c r="A904" s="9">
        <v>1899</v>
      </c>
      <c r="B904" s="23" t="s">
        <v>789</v>
      </c>
      <c r="C904" s="47">
        <v>11230.23</v>
      </c>
      <c r="D904" s="19">
        <v>2051.67</v>
      </c>
      <c r="E904" s="29">
        <f t="shared" si="112"/>
        <v>18.269171691051746</v>
      </c>
      <c r="F904" s="35">
        <v>491.89</v>
      </c>
      <c r="G904" s="37">
        <v>1653.55</v>
      </c>
      <c r="H904" s="37">
        <v>2809.2</v>
      </c>
      <c r="I904" s="37">
        <f t="shared" si="113"/>
        <v>4954.6399999999994</v>
      </c>
      <c r="J904" s="46">
        <f t="shared" si="114"/>
        <v>41.409063019714857</v>
      </c>
      <c r="K904" s="58">
        <f t="shared" si="115"/>
        <v>41.409063019714857</v>
      </c>
    </row>
    <row r="905" spans="1:11">
      <c r="A905" s="9">
        <v>1900</v>
      </c>
      <c r="B905" s="23" t="s">
        <v>790</v>
      </c>
      <c r="C905" s="47">
        <v>3756.86</v>
      </c>
      <c r="D905" s="19">
        <v>1304.69</v>
      </c>
      <c r="E905" s="29">
        <f t="shared" si="112"/>
        <v>34.728203872382792</v>
      </c>
      <c r="F905" s="35">
        <v>204.91</v>
      </c>
      <c r="G905" s="37">
        <v>470.63</v>
      </c>
      <c r="H905" s="37">
        <v>1738.9</v>
      </c>
      <c r="I905" s="37">
        <f t="shared" si="113"/>
        <v>2414.44</v>
      </c>
      <c r="J905" s="46">
        <f t="shared" si="114"/>
        <v>54.036960951607824</v>
      </c>
      <c r="K905" s="58">
        <f t="shared" si="115"/>
        <v>0</v>
      </c>
    </row>
    <row r="906" spans="1:11">
      <c r="A906" s="7"/>
      <c r="B906" s="23"/>
      <c r="C906" s="47"/>
      <c r="D906" s="19"/>
      <c r="E906" s="29"/>
      <c r="F906" s="35"/>
      <c r="G906" s="37"/>
      <c r="H906" s="37"/>
      <c r="I906" s="37"/>
      <c r="J906" s="46"/>
      <c r="K906" s="58"/>
    </row>
    <row r="907" spans="1:11" s="5" customFormat="1">
      <c r="A907" s="8"/>
      <c r="B907" s="62" t="s">
        <v>791</v>
      </c>
      <c r="C907" s="48"/>
      <c r="D907" s="20"/>
      <c r="E907" s="31"/>
      <c r="F907" s="36"/>
      <c r="G907" s="38"/>
      <c r="H907" s="38"/>
      <c r="I907" s="39"/>
      <c r="J907" s="46"/>
      <c r="K907" s="59"/>
    </row>
    <row r="908" spans="1:11">
      <c r="A908" s="9">
        <v>1902</v>
      </c>
      <c r="B908" s="23" t="s">
        <v>792</v>
      </c>
      <c r="C908" s="47">
        <v>5499.15</v>
      </c>
      <c r="D908" s="19">
        <v>1676.86</v>
      </c>
      <c r="E908" s="29">
        <f t="shared" ref="E908:E940" si="116">D908/C908*100</f>
        <v>30.49307620268587</v>
      </c>
      <c r="F908" s="35">
        <v>549.03</v>
      </c>
      <c r="G908" s="37">
        <v>429.39</v>
      </c>
      <c r="H908" s="37">
        <v>2169</v>
      </c>
      <c r="I908" s="37">
        <f t="shared" ref="I908:I940" si="117">F908+G908+H908</f>
        <v>3147.42</v>
      </c>
      <c r="J908" s="46">
        <f t="shared" ref="J908:J940" si="118">D908/I908*100</f>
        <v>53.277287429068885</v>
      </c>
      <c r="K908" s="58">
        <f t="shared" si="115"/>
        <v>0</v>
      </c>
    </row>
    <row r="909" spans="1:11">
      <c r="A909" s="9">
        <v>1903</v>
      </c>
      <c r="B909" s="23" t="s">
        <v>308</v>
      </c>
      <c r="C909" s="47">
        <v>4210.0200000000004</v>
      </c>
      <c r="D909" s="19">
        <v>1930.2</v>
      </c>
      <c r="E909" s="29">
        <f t="shared" si="116"/>
        <v>45.847763193524017</v>
      </c>
      <c r="F909" s="35">
        <v>229.05</v>
      </c>
      <c r="G909" s="37">
        <v>843.2</v>
      </c>
      <c r="H909" s="37">
        <v>2113.5</v>
      </c>
      <c r="I909" s="37">
        <f t="shared" si="117"/>
        <v>3185.75</v>
      </c>
      <c r="J909" s="46">
        <f t="shared" si="118"/>
        <v>60.588558424232922</v>
      </c>
      <c r="K909" s="58">
        <f t="shared" si="115"/>
        <v>0</v>
      </c>
    </row>
    <row r="910" spans="1:11">
      <c r="A910" s="9">
        <v>1904</v>
      </c>
      <c r="B910" s="23" t="s">
        <v>793</v>
      </c>
      <c r="C910" s="47">
        <v>9643.02</v>
      </c>
      <c r="D910" s="19">
        <v>2402.84</v>
      </c>
      <c r="E910" s="29">
        <f t="shared" si="116"/>
        <v>24.917919904760126</v>
      </c>
      <c r="F910" s="35">
        <v>520.30999999999995</v>
      </c>
      <c r="G910" s="37">
        <v>904.09</v>
      </c>
      <c r="H910" s="37">
        <v>2176.6</v>
      </c>
      <c r="I910" s="37">
        <f t="shared" si="117"/>
        <v>3601</v>
      </c>
      <c r="J910" s="46">
        <f t="shared" si="118"/>
        <v>66.727020272146632</v>
      </c>
      <c r="K910" s="58">
        <f t="shared" si="115"/>
        <v>0</v>
      </c>
    </row>
    <row r="911" spans="1:11">
      <c r="A911" s="9">
        <v>1905</v>
      </c>
      <c r="B911" s="23" t="s">
        <v>794</v>
      </c>
      <c r="C911" s="47">
        <v>2920.28</v>
      </c>
      <c r="D911" s="19">
        <v>1556.57</v>
      </c>
      <c r="E911" s="29">
        <f t="shared" si="116"/>
        <v>53.302080622406066</v>
      </c>
      <c r="F911" s="35">
        <v>172.59</v>
      </c>
      <c r="G911" s="37">
        <v>445.49</v>
      </c>
      <c r="H911" s="37">
        <v>2268.4</v>
      </c>
      <c r="I911" s="37">
        <f t="shared" si="117"/>
        <v>2886.48</v>
      </c>
      <c r="J911" s="46">
        <f t="shared" si="118"/>
        <v>53.926235414761223</v>
      </c>
      <c r="K911" s="58">
        <f t="shared" si="115"/>
        <v>0</v>
      </c>
    </row>
    <row r="912" spans="1:11">
      <c r="A912" s="9">
        <v>1906</v>
      </c>
      <c r="B912" s="23" t="s">
        <v>795</v>
      </c>
      <c r="C912" s="47">
        <v>6092.45</v>
      </c>
      <c r="D912" s="19">
        <v>1897.74</v>
      </c>
      <c r="E912" s="29">
        <f t="shared" si="116"/>
        <v>31.149045129627655</v>
      </c>
      <c r="F912" s="35">
        <v>385.17</v>
      </c>
      <c r="G912" s="37">
        <v>832.06</v>
      </c>
      <c r="H912" s="37">
        <v>2416.5</v>
      </c>
      <c r="I912" s="37">
        <f t="shared" si="117"/>
        <v>3633.73</v>
      </c>
      <c r="J912" s="46">
        <f t="shared" si="118"/>
        <v>52.225674444716589</v>
      </c>
      <c r="K912" s="58">
        <f t="shared" si="115"/>
        <v>0</v>
      </c>
    </row>
    <row r="913" spans="1:11">
      <c r="A913" s="9">
        <v>1907</v>
      </c>
      <c r="B913" s="23" t="s">
        <v>796</v>
      </c>
      <c r="C913" s="47">
        <v>15470.4</v>
      </c>
      <c r="D913" s="19">
        <v>2505.2600000000002</v>
      </c>
      <c r="E913" s="29">
        <f t="shared" si="116"/>
        <v>16.193892853449167</v>
      </c>
      <c r="F913" s="35">
        <v>471.29</v>
      </c>
      <c r="G913" s="37">
        <v>1027.8599999999999</v>
      </c>
      <c r="H913" s="37">
        <v>2589</v>
      </c>
      <c r="I913" s="37">
        <f t="shared" si="117"/>
        <v>4088.1499999999996</v>
      </c>
      <c r="J913" s="46">
        <f t="shared" si="118"/>
        <v>61.281019532062189</v>
      </c>
      <c r="K913" s="58">
        <f t="shared" si="115"/>
        <v>0</v>
      </c>
    </row>
    <row r="914" spans="1:11">
      <c r="A914" s="9">
        <v>1908</v>
      </c>
      <c r="B914" s="23" t="s">
        <v>797</v>
      </c>
      <c r="C914" s="47">
        <v>7127.53</v>
      </c>
      <c r="D914" s="19">
        <v>2229.6</v>
      </c>
      <c r="E914" s="29">
        <f t="shared" si="116"/>
        <v>31.281523893971684</v>
      </c>
      <c r="F914" s="35">
        <v>464.19</v>
      </c>
      <c r="G914" s="37">
        <v>1315.2</v>
      </c>
      <c r="H914" s="37">
        <v>2252.5</v>
      </c>
      <c r="I914" s="37">
        <f t="shared" si="117"/>
        <v>4031.8900000000003</v>
      </c>
      <c r="J914" s="46">
        <f t="shared" si="118"/>
        <v>55.299127704376851</v>
      </c>
      <c r="K914" s="58">
        <f t="shared" si="115"/>
        <v>0</v>
      </c>
    </row>
    <row r="915" spans="1:11">
      <c r="A915" s="9">
        <v>1909</v>
      </c>
      <c r="B915" s="23" t="s">
        <v>798</v>
      </c>
      <c r="C915" s="47">
        <v>6941.98</v>
      </c>
      <c r="D915" s="19">
        <v>1883.75</v>
      </c>
      <c r="E915" s="29">
        <f t="shared" si="116"/>
        <v>27.135629892336194</v>
      </c>
      <c r="F915" s="35">
        <v>359.63</v>
      </c>
      <c r="G915" s="37">
        <v>792.72</v>
      </c>
      <c r="H915" s="37">
        <v>2365.1</v>
      </c>
      <c r="I915" s="37">
        <f t="shared" si="117"/>
        <v>3517.45</v>
      </c>
      <c r="J915" s="46">
        <f t="shared" si="118"/>
        <v>53.55442152695845</v>
      </c>
      <c r="K915" s="58">
        <f t="shared" si="115"/>
        <v>0</v>
      </c>
    </row>
    <row r="916" spans="1:11">
      <c r="A916" s="9">
        <v>1910</v>
      </c>
      <c r="B916" s="23" t="s">
        <v>799</v>
      </c>
      <c r="C916" s="47">
        <v>5156.38</v>
      </c>
      <c r="D916" s="19">
        <v>1974.47</v>
      </c>
      <c r="E916" s="29">
        <f t="shared" si="116"/>
        <v>38.29178609799898</v>
      </c>
      <c r="F916" s="35">
        <v>401.91</v>
      </c>
      <c r="G916" s="37">
        <v>910.05</v>
      </c>
      <c r="H916" s="37">
        <v>2799.1</v>
      </c>
      <c r="I916" s="37">
        <f t="shared" si="117"/>
        <v>4111.0599999999995</v>
      </c>
      <c r="J916" s="46">
        <f t="shared" si="118"/>
        <v>48.028245756568872</v>
      </c>
      <c r="K916" s="58">
        <f t="shared" si="115"/>
        <v>48.028245756568872</v>
      </c>
    </row>
    <row r="917" spans="1:11">
      <c r="A917" s="9">
        <v>1911</v>
      </c>
      <c r="B917" s="23" t="s">
        <v>800</v>
      </c>
      <c r="C917" s="47">
        <v>2686.8</v>
      </c>
      <c r="D917" s="19">
        <v>1481.35</v>
      </c>
      <c r="E917" s="29">
        <f t="shared" si="116"/>
        <v>55.134360577638816</v>
      </c>
      <c r="F917" s="35">
        <v>233.58</v>
      </c>
      <c r="G917" s="37">
        <v>418.74</v>
      </c>
      <c r="H917" s="37">
        <v>2123.6999999999998</v>
      </c>
      <c r="I917" s="37">
        <f t="shared" si="117"/>
        <v>2776.02</v>
      </c>
      <c r="J917" s="46">
        <f t="shared" si="118"/>
        <v>53.36236770628453</v>
      </c>
      <c r="K917" s="58">
        <f t="shared" si="115"/>
        <v>0</v>
      </c>
    </row>
    <row r="918" spans="1:11">
      <c r="A918" s="9">
        <v>1912</v>
      </c>
      <c r="B918" s="23" t="s">
        <v>801</v>
      </c>
      <c r="C918" s="47">
        <v>6114.3</v>
      </c>
      <c r="D918" s="19">
        <v>1948.18</v>
      </c>
      <c r="E918" s="29">
        <f t="shared" si="116"/>
        <v>31.862682563825786</v>
      </c>
      <c r="F918" s="35">
        <v>429.35</v>
      </c>
      <c r="G918" s="37">
        <v>1333.25</v>
      </c>
      <c r="H918" s="37">
        <v>2318.1999999999998</v>
      </c>
      <c r="I918" s="37">
        <f t="shared" si="117"/>
        <v>4080.7999999999997</v>
      </c>
      <c r="J918" s="46">
        <f t="shared" si="118"/>
        <v>47.74014899039404</v>
      </c>
      <c r="K918" s="58">
        <f t="shared" si="115"/>
        <v>47.74014899039404</v>
      </c>
    </row>
    <row r="919" spans="1:11">
      <c r="A919" s="9">
        <v>1913</v>
      </c>
      <c r="B919" s="23" t="s">
        <v>802</v>
      </c>
      <c r="C919" s="47">
        <v>7369.79</v>
      </c>
      <c r="D919" s="19">
        <v>1824.91</v>
      </c>
      <c r="E919" s="29">
        <f t="shared" si="116"/>
        <v>24.762035281873704</v>
      </c>
      <c r="F919" s="35">
        <v>261</v>
      </c>
      <c r="G919" s="37">
        <v>429.06</v>
      </c>
      <c r="H919" s="37">
        <v>1970.1</v>
      </c>
      <c r="I919" s="37">
        <f t="shared" si="117"/>
        <v>2660.16</v>
      </c>
      <c r="J919" s="46">
        <f t="shared" si="118"/>
        <v>68.601512690965961</v>
      </c>
      <c r="K919" s="58">
        <f t="shared" si="115"/>
        <v>0</v>
      </c>
    </row>
    <row r="920" spans="1:11">
      <c r="A920" s="9">
        <v>1914</v>
      </c>
      <c r="B920" s="23" t="s">
        <v>803</v>
      </c>
      <c r="C920" s="47">
        <v>11062.77</v>
      </c>
      <c r="D920" s="19">
        <v>2191.84</v>
      </c>
      <c r="E920" s="29">
        <f t="shared" si="116"/>
        <v>19.812759372200635</v>
      </c>
      <c r="F920" s="35">
        <v>454.73</v>
      </c>
      <c r="G920" s="37">
        <v>1349.41</v>
      </c>
      <c r="H920" s="37">
        <v>3216.9</v>
      </c>
      <c r="I920" s="37">
        <f t="shared" si="117"/>
        <v>5021.04</v>
      </c>
      <c r="J920" s="46">
        <f t="shared" si="118"/>
        <v>43.65310772270287</v>
      </c>
      <c r="K920" s="58">
        <f t="shared" si="115"/>
        <v>43.65310772270287</v>
      </c>
    </row>
    <row r="921" spans="1:11">
      <c r="A921" s="9">
        <v>1915</v>
      </c>
      <c r="B921" s="23" t="s">
        <v>804</v>
      </c>
      <c r="C921" s="47">
        <v>12804.74</v>
      </c>
      <c r="D921" s="19">
        <v>2140.5100000000002</v>
      </c>
      <c r="E921" s="29">
        <f t="shared" si="116"/>
        <v>16.71654402978897</v>
      </c>
      <c r="F921" s="35">
        <v>371.23</v>
      </c>
      <c r="G921" s="37">
        <v>929.2</v>
      </c>
      <c r="H921" s="37">
        <v>2716.9</v>
      </c>
      <c r="I921" s="37">
        <f t="shared" si="117"/>
        <v>4017.33</v>
      </c>
      <c r="J921" s="46">
        <f t="shared" si="118"/>
        <v>53.281906141641343</v>
      </c>
      <c r="K921" s="58">
        <f t="shared" si="115"/>
        <v>0</v>
      </c>
    </row>
    <row r="922" spans="1:11">
      <c r="A922" s="9">
        <v>1916</v>
      </c>
      <c r="B922" s="23" t="s">
        <v>805</v>
      </c>
      <c r="C922" s="47">
        <v>12865.11</v>
      </c>
      <c r="D922" s="19">
        <v>1809.89</v>
      </c>
      <c r="E922" s="29">
        <f t="shared" si="116"/>
        <v>14.068204624756413</v>
      </c>
      <c r="F922" s="35">
        <v>320.97000000000003</v>
      </c>
      <c r="G922" s="37">
        <v>816.01</v>
      </c>
      <c r="H922" s="37">
        <v>2540.1999999999998</v>
      </c>
      <c r="I922" s="37">
        <f t="shared" si="117"/>
        <v>3677.18</v>
      </c>
      <c r="J922" s="46">
        <f t="shared" si="118"/>
        <v>49.219510603234006</v>
      </c>
      <c r="K922" s="58">
        <f t="shared" si="115"/>
        <v>49.219510603234006</v>
      </c>
    </row>
    <row r="923" spans="1:11">
      <c r="A923" s="9">
        <v>1919</v>
      </c>
      <c r="B923" s="23" t="s">
        <v>806</v>
      </c>
      <c r="C923" s="47">
        <v>15805.1</v>
      </c>
      <c r="D923" s="19">
        <v>2577.66</v>
      </c>
      <c r="E923" s="29">
        <f t="shared" si="116"/>
        <v>16.309039487254111</v>
      </c>
      <c r="F923" s="35">
        <v>671.77</v>
      </c>
      <c r="G923" s="37">
        <v>1636.65</v>
      </c>
      <c r="H923" s="37">
        <v>3369.8</v>
      </c>
      <c r="I923" s="37">
        <f t="shared" si="117"/>
        <v>5678.22</v>
      </c>
      <c r="J923" s="46">
        <f t="shared" si="118"/>
        <v>45.395564102835039</v>
      </c>
      <c r="K923" s="58">
        <f t="shared" si="115"/>
        <v>45.395564102835039</v>
      </c>
    </row>
    <row r="924" spans="1:11">
      <c r="A924" s="9">
        <v>1917</v>
      </c>
      <c r="B924" s="23" t="s">
        <v>807</v>
      </c>
      <c r="C924" s="47">
        <v>15153.25</v>
      </c>
      <c r="D924" s="19">
        <v>2739.18</v>
      </c>
      <c r="E924" s="29">
        <f t="shared" si="116"/>
        <v>18.076518238661674</v>
      </c>
      <c r="F924" s="35">
        <v>438.29</v>
      </c>
      <c r="G924" s="37">
        <v>1883.53</v>
      </c>
      <c r="H924" s="37">
        <v>3731.1</v>
      </c>
      <c r="I924" s="37">
        <f t="shared" si="117"/>
        <v>6052.92</v>
      </c>
      <c r="J924" s="46">
        <f t="shared" si="118"/>
        <v>45.253860946452292</v>
      </c>
      <c r="K924" s="58">
        <f t="shared" si="115"/>
        <v>45.253860946452292</v>
      </c>
    </row>
    <row r="925" spans="1:11">
      <c r="A925" s="9">
        <v>1918</v>
      </c>
      <c r="B925" s="23" t="s">
        <v>808</v>
      </c>
      <c r="C925" s="47">
        <v>2233.27</v>
      </c>
      <c r="D925" s="19">
        <v>1197.94</v>
      </c>
      <c r="E925" s="29">
        <f t="shared" si="116"/>
        <v>53.640625629682035</v>
      </c>
      <c r="F925" s="35">
        <v>225.3</v>
      </c>
      <c r="G925" s="37">
        <v>371.62</v>
      </c>
      <c r="H925" s="37">
        <v>1920.3</v>
      </c>
      <c r="I925" s="37">
        <f t="shared" si="117"/>
        <v>2517.2200000000003</v>
      </c>
      <c r="J925" s="46">
        <f t="shared" si="118"/>
        <v>47.58980144762873</v>
      </c>
      <c r="K925" s="58">
        <f t="shared" si="115"/>
        <v>47.58980144762873</v>
      </c>
    </row>
    <row r="926" spans="1:11">
      <c r="A926" s="9">
        <v>1920</v>
      </c>
      <c r="B926" s="23" t="s">
        <v>809</v>
      </c>
      <c r="C926" s="47">
        <v>7410.51</v>
      </c>
      <c r="D926" s="19">
        <v>1527.66</v>
      </c>
      <c r="E926" s="29">
        <f t="shared" si="116"/>
        <v>20.614775501281287</v>
      </c>
      <c r="F926" s="35">
        <v>223.52</v>
      </c>
      <c r="G926" s="37">
        <v>610.38</v>
      </c>
      <c r="H926" s="37">
        <v>2201.3000000000002</v>
      </c>
      <c r="I926" s="37">
        <f t="shared" si="117"/>
        <v>3035.2000000000003</v>
      </c>
      <c r="J926" s="46">
        <f t="shared" si="118"/>
        <v>50.331444385872423</v>
      </c>
      <c r="K926" s="58">
        <f t="shared" si="115"/>
        <v>0</v>
      </c>
    </row>
    <row r="927" spans="1:11">
      <c r="A927" s="9">
        <v>1921</v>
      </c>
      <c r="B927" s="23" t="s">
        <v>810</v>
      </c>
      <c r="C927" s="47">
        <v>8972.52</v>
      </c>
      <c r="D927" s="19">
        <v>1541.81</v>
      </c>
      <c r="E927" s="29">
        <f t="shared" si="116"/>
        <v>17.183689754940641</v>
      </c>
      <c r="F927" s="35">
        <v>295.86</v>
      </c>
      <c r="G927" s="37">
        <v>363.13</v>
      </c>
      <c r="H927" s="37">
        <v>1948.2</v>
      </c>
      <c r="I927" s="37">
        <f t="shared" si="117"/>
        <v>2607.19</v>
      </c>
      <c r="J927" s="46">
        <f t="shared" si="118"/>
        <v>59.136848484383563</v>
      </c>
      <c r="K927" s="58">
        <f t="shared" si="115"/>
        <v>0</v>
      </c>
    </row>
    <row r="928" spans="1:11">
      <c r="A928" s="9">
        <v>1922</v>
      </c>
      <c r="B928" s="23" t="s">
        <v>811</v>
      </c>
      <c r="C928" s="47">
        <v>6136.84</v>
      </c>
      <c r="D928" s="19">
        <v>2178.06</v>
      </c>
      <c r="E928" s="29">
        <f t="shared" si="116"/>
        <v>35.491555914770466</v>
      </c>
      <c r="F928" s="35">
        <v>578.66999999999996</v>
      </c>
      <c r="G928" s="37">
        <v>864.8</v>
      </c>
      <c r="H928" s="37">
        <v>2452.6</v>
      </c>
      <c r="I928" s="37">
        <f t="shared" si="117"/>
        <v>3896.0699999999997</v>
      </c>
      <c r="J928" s="46">
        <f t="shared" si="118"/>
        <v>55.904026365029381</v>
      </c>
      <c r="K928" s="58">
        <f t="shared" si="115"/>
        <v>0</v>
      </c>
    </row>
    <row r="929" spans="1:11">
      <c r="A929" s="9">
        <v>1923</v>
      </c>
      <c r="B929" s="23" t="s">
        <v>812</v>
      </c>
      <c r="C929" s="47">
        <v>11184.78</v>
      </c>
      <c r="D929" s="19">
        <v>3224.95</v>
      </c>
      <c r="E929" s="29">
        <f t="shared" si="116"/>
        <v>28.833378931011605</v>
      </c>
      <c r="F929" s="35">
        <v>457.02</v>
      </c>
      <c r="G929" s="37">
        <v>2750.11</v>
      </c>
      <c r="H929" s="37">
        <v>2143.6999999999998</v>
      </c>
      <c r="I929" s="37">
        <f t="shared" si="117"/>
        <v>5350.83</v>
      </c>
      <c r="J929" s="46">
        <f t="shared" si="118"/>
        <v>60.270088939472942</v>
      </c>
      <c r="K929" s="58">
        <f t="shared" si="115"/>
        <v>0</v>
      </c>
    </row>
    <row r="930" spans="1:11">
      <c r="A930" s="9">
        <v>1925</v>
      </c>
      <c r="B930" s="23" t="s">
        <v>813</v>
      </c>
      <c r="C930" s="47">
        <v>12628.4</v>
      </c>
      <c r="D930" s="19">
        <v>2613.2800000000002</v>
      </c>
      <c r="E930" s="29">
        <f t="shared" si="116"/>
        <v>20.693674574767986</v>
      </c>
      <c r="F930" s="35">
        <v>1503.3</v>
      </c>
      <c r="G930" s="37">
        <v>2132.9899999999998</v>
      </c>
      <c r="H930" s="37">
        <v>3648.3</v>
      </c>
      <c r="I930" s="37">
        <f t="shared" si="117"/>
        <v>7284.59</v>
      </c>
      <c r="J930" s="46">
        <f t="shared" si="118"/>
        <v>35.874084883294735</v>
      </c>
      <c r="K930" s="58">
        <f t="shared" si="115"/>
        <v>35.874084883294735</v>
      </c>
    </row>
    <row r="931" spans="1:11">
      <c r="A931" s="9">
        <v>1926</v>
      </c>
      <c r="B931" s="23" t="s">
        <v>362</v>
      </c>
      <c r="C931" s="47">
        <v>25194.32</v>
      </c>
      <c r="D931" s="19">
        <v>4640.72</v>
      </c>
      <c r="E931" s="29">
        <f t="shared" si="116"/>
        <v>18.419707299105514</v>
      </c>
      <c r="F931" s="35">
        <v>1960.02</v>
      </c>
      <c r="G931" s="37">
        <v>4424.1400000000003</v>
      </c>
      <c r="H931" s="37">
        <v>4423.3</v>
      </c>
      <c r="I931" s="37">
        <f t="shared" si="117"/>
        <v>10807.46</v>
      </c>
      <c r="J931" s="46">
        <f t="shared" si="118"/>
        <v>42.939969243467019</v>
      </c>
      <c r="K931" s="58">
        <f t="shared" si="115"/>
        <v>42.939969243467019</v>
      </c>
    </row>
    <row r="932" spans="1:11">
      <c r="A932" s="9">
        <v>1927</v>
      </c>
      <c r="B932" s="23" t="s">
        <v>814</v>
      </c>
      <c r="C932" s="47">
        <v>6543.85</v>
      </c>
      <c r="D932" s="19">
        <v>2141.2800000000002</v>
      </c>
      <c r="E932" s="29">
        <f t="shared" si="116"/>
        <v>32.722021439977993</v>
      </c>
      <c r="F932" s="35">
        <v>397.88</v>
      </c>
      <c r="G932" s="37">
        <v>1712.06</v>
      </c>
      <c r="H932" s="37">
        <v>2016.5</v>
      </c>
      <c r="I932" s="37">
        <f t="shared" si="117"/>
        <v>4126.4400000000005</v>
      </c>
      <c r="J932" s="46">
        <f t="shared" si="118"/>
        <v>51.891703259952891</v>
      </c>
      <c r="K932" s="58">
        <f t="shared" si="115"/>
        <v>0</v>
      </c>
    </row>
    <row r="933" spans="1:11">
      <c r="A933" s="9">
        <v>1928</v>
      </c>
      <c r="B933" s="23" t="s">
        <v>815</v>
      </c>
      <c r="C933" s="47">
        <v>25899.31</v>
      </c>
      <c r="D933" s="19">
        <v>5052.8900000000003</v>
      </c>
      <c r="E933" s="29">
        <f t="shared" si="116"/>
        <v>19.509747556981246</v>
      </c>
      <c r="F933" s="35">
        <v>3712.73</v>
      </c>
      <c r="G933" s="37">
        <v>7432.04</v>
      </c>
      <c r="H933" s="37">
        <v>3446</v>
      </c>
      <c r="I933" s="37">
        <f t="shared" si="117"/>
        <v>14590.77</v>
      </c>
      <c r="J933" s="46">
        <f t="shared" si="118"/>
        <v>34.630728878599285</v>
      </c>
      <c r="K933" s="58">
        <f t="shared" si="115"/>
        <v>34.630728878599285</v>
      </c>
    </row>
    <row r="934" spans="1:11">
      <c r="A934" s="9">
        <v>1929</v>
      </c>
      <c r="B934" s="23" t="s">
        <v>816</v>
      </c>
      <c r="C934" s="47">
        <v>3751.36</v>
      </c>
      <c r="D934" s="19">
        <v>1911.77</v>
      </c>
      <c r="E934" s="29">
        <f t="shared" si="116"/>
        <v>50.962051096135795</v>
      </c>
      <c r="F934" s="35">
        <v>235.2</v>
      </c>
      <c r="G934" s="37">
        <v>457.72</v>
      </c>
      <c r="H934" s="37">
        <v>2149.6999999999998</v>
      </c>
      <c r="I934" s="37">
        <f t="shared" si="117"/>
        <v>2842.62</v>
      </c>
      <c r="J934" s="46">
        <f t="shared" si="118"/>
        <v>67.253801070843096</v>
      </c>
      <c r="K934" s="58">
        <f t="shared" si="115"/>
        <v>0</v>
      </c>
    </row>
    <row r="935" spans="1:11">
      <c r="A935" s="9">
        <v>1930</v>
      </c>
      <c r="B935" s="23" t="s">
        <v>817</v>
      </c>
      <c r="C935" s="47">
        <v>5611.15</v>
      </c>
      <c r="D935" s="19">
        <v>1624.87</v>
      </c>
      <c r="E935" s="29">
        <f t="shared" si="116"/>
        <v>28.957878509752906</v>
      </c>
      <c r="F935" s="35">
        <v>106.97</v>
      </c>
      <c r="G935" s="37">
        <v>547.76</v>
      </c>
      <c r="H935" s="37">
        <v>1948</v>
      </c>
      <c r="I935" s="37">
        <f t="shared" si="117"/>
        <v>2602.73</v>
      </c>
      <c r="J935" s="46">
        <f t="shared" si="118"/>
        <v>62.429449078467606</v>
      </c>
      <c r="K935" s="58">
        <f t="shared" si="115"/>
        <v>0</v>
      </c>
    </row>
    <row r="936" spans="1:11">
      <c r="A936" s="9">
        <v>1931</v>
      </c>
      <c r="B936" s="23" t="s">
        <v>818</v>
      </c>
      <c r="C936" s="47">
        <v>15246.47</v>
      </c>
      <c r="D936" s="19">
        <v>2394.11</v>
      </c>
      <c r="E936" s="29">
        <f t="shared" si="116"/>
        <v>15.702716760010679</v>
      </c>
      <c r="F936" s="35">
        <v>675.34</v>
      </c>
      <c r="G936" s="37">
        <v>1871.48</v>
      </c>
      <c r="H936" s="37">
        <v>3884.6</v>
      </c>
      <c r="I936" s="37">
        <f t="shared" si="117"/>
        <v>6431.42</v>
      </c>
      <c r="J936" s="46">
        <f t="shared" si="118"/>
        <v>37.225216204197523</v>
      </c>
      <c r="K936" s="58">
        <f t="shared" ref="K936:K968" si="119">IF(J936&gt;50,0,J936)</f>
        <v>37.225216204197523</v>
      </c>
    </row>
    <row r="937" spans="1:11">
      <c r="A937" s="9">
        <v>1924</v>
      </c>
      <c r="B937" s="23" t="s">
        <v>791</v>
      </c>
      <c r="C937" s="47">
        <v>178705.79</v>
      </c>
      <c r="D937" s="19">
        <v>19175.91</v>
      </c>
      <c r="E937" s="29">
        <f t="shared" si="116"/>
        <v>10.730435762601759</v>
      </c>
      <c r="F937" s="35">
        <v>21700.080000000002</v>
      </c>
      <c r="G937" s="37">
        <v>60659.39</v>
      </c>
      <c r="H937" s="37">
        <v>16815.7</v>
      </c>
      <c r="I937" s="37">
        <f t="shared" si="117"/>
        <v>99175.17</v>
      </c>
      <c r="J937" s="46">
        <f t="shared" si="118"/>
        <v>19.335394131414144</v>
      </c>
      <c r="K937" s="58">
        <f t="shared" si="119"/>
        <v>19.335394131414144</v>
      </c>
    </row>
    <row r="938" spans="1:11">
      <c r="A938" s="9">
        <v>1932</v>
      </c>
      <c r="B938" s="23" t="s">
        <v>819</v>
      </c>
      <c r="C938" s="47">
        <v>7127.44</v>
      </c>
      <c r="D938" s="19">
        <v>1783.8</v>
      </c>
      <c r="E938" s="29">
        <f t="shared" si="116"/>
        <v>25.027218748947728</v>
      </c>
      <c r="F938" s="35">
        <v>273.2</v>
      </c>
      <c r="G938" s="37">
        <v>528.74</v>
      </c>
      <c r="H938" s="37">
        <v>2273.3000000000002</v>
      </c>
      <c r="I938" s="37">
        <f t="shared" si="117"/>
        <v>3075.2400000000002</v>
      </c>
      <c r="J938" s="46">
        <f t="shared" si="118"/>
        <v>58.00522886018652</v>
      </c>
      <c r="K938" s="58">
        <f t="shared" si="119"/>
        <v>0</v>
      </c>
    </row>
    <row r="939" spans="1:11">
      <c r="A939" s="9">
        <v>1933</v>
      </c>
      <c r="B939" s="23" t="s">
        <v>820</v>
      </c>
      <c r="C939" s="47">
        <v>17979.82</v>
      </c>
      <c r="D939" s="19">
        <v>2569.2399999999998</v>
      </c>
      <c r="E939" s="29">
        <f t="shared" si="116"/>
        <v>14.289575757710587</v>
      </c>
      <c r="F939" s="35">
        <v>810.08</v>
      </c>
      <c r="G939" s="37">
        <v>2321.5</v>
      </c>
      <c r="H939" s="37">
        <v>3007.4</v>
      </c>
      <c r="I939" s="37">
        <f t="shared" si="117"/>
        <v>6138.98</v>
      </c>
      <c r="J939" s="46">
        <f t="shared" si="118"/>
        <v>41.851252162411342</v>
      </c>
      <c r="K939" s="58">
        <f t="shared" si="119"/>
        <v>41.851252162411342</v>
      </c>
    </row>
    <row r="940" spans="1:11">
      <c r="A940" s="9">
        <v>1934</v>
      </c>
      <c r="B940" s="23" t="s">
        <v>821</v>
      </c>
      <c r="C940" s="47">
        <v>12854.72</v>
      </c>
      <c r="D940" s="19">
        <v>2482.4699999999998</v>
      </c>
      <c r="E940" s="29">
        <f t="shared" si="116"/>
        <v>19.311739189962911</v>
      </c>
      <c r="F940" s="35">
        <v>1086.0899999999999</v>
      </c>
      <c r="G940" s="37">
        <v>2841.38</v>
      </c>
      <c r="H940" s="37">
        <v>3057</v>
      </c>
      <c r="I940" s="37">
        <f t="shared" si="117"/>
        <v>6984.47</v>
      </c>
      <c r="J940" s="46">
        <f t="shared" si="118"/>
        <v>35.542711186389226</v>
      </c>
      <c r="K940" s="58">
        <f t="shared" si="119"/>
        <v>35.542711186389226</v>
      </c>
    </row>
    <row r="941" spans="1:11">
      <c r="A941" s="7"/>
      <c r="B941" s="23"/>
      <c r="C941" s="47"/>
      <c r="D941" s="19"/>
      <c r="E941" s="29"/>
      <c r="F941" s="35"/>
      <c r="G941" s="37"/>
      <c r="H941" s="37"/>
      <c r="I941" s="37"/>
      <c r="J941" s="46"/>
      <c r="K941" s="58"/>
    </row>
    <row r="942" spans="1:11" s="5" customFormat="1">
      <c r="A942" s="10"/>
      <c r="B942" s="62" t="s">
        <v>822</v>
      </c>
      <c r="C942" s="48"/>
      <c r="D942" s="30"/>
      <c r="E942" s="31"/>
      <c r="F942" s="36"/>
      <c r="G942" s="38"/>
      <c r="H942" s="38"/>
      <c r="I942" s="39"/>
      <c r="J942" s="49"/>
      <c r="K942" s="59"/>
    </row>
    <row r="943" spans="1:11">
      <c r="A943" s="7">
        <v>1214</v>
      </c>
      <c r="B943" s="24" t="s">
        <v>824</v>
      </c>
      <c r="C943" s="50">
        <v>16214.07</v>
      </c>
      <c r="D943" s="21">
        <v>2882.85</v>
      </c>
      <c r="E943" s="29">
        <f t="shared" ref="E943:E968" si="120">D943/C943*100</f>
        <v>17.779928173493762</v>
      </c>
      <c r="F943" s="35">
        <v>1151.93</v>
      </c>
      <c r="G943" s="37">
        <v>3956.2</v>
      </c>
      <c r="H943" s="37">
        <v>1731.3000000000002</v>
      </c>
      <c r="I943" s="37">
        <f t="shared" ref="I943:I968" si="121">F943+G943+H943</f>
        <v>6839.43</v>
      </c>
      <c r="J943" s="46">
        <f t="shared" ref="J943:J968" si="122">D943/I943*100</f>
        <v>42.150442361424851</v>
      </c>
      <c r="K943" s="58">
        <f t="shared" si="119"/>
        <v>42.150442361424851</v>
      </c>
    </row>
    <row r="944" spans="1:11">
      <c r="A944" s="7">
        <v>1215</v>
      </c>
      <c r="B944" s="24" t="s">
        <v>825</v>
      </c>
      <c r="C944" s="50">
        <v>25329.09</v>
      </c>
      <c r="D944" s="21">
        <v>4258.16</v>
      </c>
      <c r="E944" s="29">
        <f t="shared" si="120"/>
        <v>16.811342215610591</v>
      </c>
      <c r="F944" s="35">
        <v>2449.2399999999998</v>
      </c>
      <c r="G944" s="37">
        <v>3407.23</v>
      </c>
      <c r="H944" s="37">
        <v>3801.9</v>
      </c>
      <c r="I944" s="37">
        <f t="shared" si="121"/>
        <v>9658.369999999999</v>
      </c>
      <c r="J944" s="46">
        <f t="shared" si="122"/>
        <v>44.087770503718538</v>
      </c>
      <c r="K944" s="58">
        <f t="shared" si="119"/>
        <v>44.087770503718538</v>
      </c>
    </row>
    <row r="945" spans="1:11">
      <c r="A945" s="7">
        <v>1216</v>
      </c>
      <c r="B945" s="24" t="s">
        <v>826</v>
      </c>
      <c r="C945" s="50">
        <v>13878.25</v>
      </c>
      <c r="D945" s="21">
        <v>3062.54</v>
      </c>
      <c r="E945" s="29">
        <f t="shared" si="120"/>
        <v>22.067191468664998</v>
      </c>
      <c r="F945" s="35">
        <v>1265.81</v>
      </c>
      <c r="G945" s="37">
        <v>1843.24</v>
      </c>
      <c r="H945" s="37">
        <v>2691.8</v>
      </c>
      <c r="I945" s="37">
        <f t="shared" si="121"/>
        <v>5800.85</v>
      </c>
      <c r="J945" s="46">
        <f t="shared" si="122"/>
        <v>52.794676642216217</v>
      </c>
      <c r="K945" s="58">
        <f t="shared" si="119"/>
        <v>0</v>
      </c>
    </row>
    <row r="946" spans="1:11">
      <c r="A946" s="7">
        <v>1217</v>
      </c>
      <c r="B946" s="24" t="s">
        <v>827</v>
      </c>
      <c r="C946" s="50">
        <v>12200.29</v>
      </c>
      <c r="D946" s="21">
        <v>1916.88</v>
      </c>
      <c r="E946" s="29">
        <f t="shared" si="120"/>
        <v>15.711757671334043</v>
      </c>
      <c r="F946" s="35">
        <v>1046.21</v>
      </c>
      <c r="G946" s="37">
        <v>2694.95</v>
      </c>
      <c r="H946" s="37">
        <v>2578.6999999999998</v>
      </c>
      <c r="I946" s="37">
        <f t="shared" si="121"/>
        <v>6319.86</v>
      </c>
      <c r="J946" s="46">
        <f t="shared" si="122"/>
        <v>30.331051637219815</v>
      </c>
      <c r="K946" s="58">
        <f t="shared" si="119"/>
        <v>30.331051637219815</v>
      </c>
    </row>
    <row r="947" spans="1:11">
      <c r="A947" s="7">
        <v>1218</v>
      </c>
      <c r="B947" s="24" t="s">
        <v>828</v>
      </c>
      <c r="C947" s="50">
        <v>10175.709999999999</v>
      </c>
      <c r="D947" s="21">
        <v>1954.07</v>
      </c>
      <c r="E947" s="29">
        <f t="shared" si="120"/>
        <v>19.203279181501831</v>
      </c>
      <c r="F947" s="35">
        <v>961.88</v>
      </c>
      <c r="G947" s="37">
        <v>1278.57</v>
      </c>
      <c r="H947" s="37">
        <v>749.5</v>
      </c>
      <c r="I947" s="37">
        <f t="shared" si="121"/>
        <v>2989.95</v>
      </c>
      <c r="J947" s="46">
        <f t="shared" si="122"/>
        <v>65.354604592050038</v>
      </c>
      <c r="K947" s="58">
        <f t="shared" si="119"/>
        <v>0</v>
      </c>
    </row>
    <row r="948" spans="1:11">
      <c r="A948" s="7">
        <v>1219</v>
      </c>
      <c r="B948" s="24" t="s">
        <v>829</v>
      </c>
      <c r="C948" s="50">
        <v>3485.15</v>
      </c>
      <c r="D948" s="21">
        <v>1368.51</v>
      </c>
      <c r="E948" s="29">
        <f t="shared" si="120"/>
        <v>39.266889516950485</v>
      </c>
      <c r="F948" s="35">
        <v>414.77</v>
      </c>
      <c r="G948" s="37">
        <v>293.93</v>
      </c>
      <c r="H948" s="37">
        <v>1189.7</v>
      </c>
      <c r="I948" s="37">
        <f t="shared" si="121"/>
        <v>1898.4</v>
      </c>
      <c r="J948" s="46">
        <f t="shared" si="122"/>
        <v>72.087547408343866</v>
      </c>
      <c r="K948" s="58">
        <f t="shared" si="119"/>
        <v>0</v>
      </c>
    </row>
    <row r="949" spans="1:11">
      <c r="A949" s="7">
        <v>1220</v>
      </c>
      <c r="B949" s="24" t="s">
        <v>830</v>
      </c>
      <c r="C949" s="50">
        <v>27480</v>
      </c>
      <c r="D949" s="21">
        <v>3687.98</v>
      </c>
      <c r="E949" s="29">
        <f t="shared" si="120"/>
        <v>13.420596797671033</v>
      </c>
      <c r="F949" s="35">
        <v>2800.14</v>
      </c>
      <c r="G949" s="37">
        <v>4813.54</v>
      </c>
      <c r="H949" s="37">
        <v>3820.2999999999997</v>
      </c>
      <c r="I949" s="37">
        <f t="shared" si="121"/>
        <v>11433.98</v>
      </c>
      <c r="J949" s="46">
        <f t="shared" si="122"/>
        <v>32.254560529229543</v>
      </c>
      <c r="K949" s="58">
        <f t="shared" si="119"/>
        <v>32.254560529229543</v>
      </c>
    </row>
    <row r="950" spans="1:11">
      <c r="A950" s="7">
        <v>1221</v>
      </c>
      <c r="B950" s="24" t="s">
        <v>831</v>
      </c>
      <c r="C950" s="50">
        <v>5253.66</v>
      </c>
      <c r="D950" s="21">
        <v>1198.27</v>
      </c>
      <c r="E950" s="29">
        <f t="shared" si="120"/>
        <v>22.808289839844985</v>
      </c>
      <c r="F950" s="35">
        <v>107.13</v>
      </c>
      <c r="G950" s="37">
        <v>611.22</v>
      </c>
      <c r="H950" s="37">
        <v>981</v>
      </c>
      <c r="I950" s="37">
        <f t="shared" si="121"/>
        <v>1699.35</v>
      </c>
      <c r="J950" s="46">
        <f t="shared" si="122"/>
        <v>70.513431606202374</v>
      </c>
      <c r="K950" s="58">
        <f t="shared" si="119"/>
        <v>0</v>
      </c>
    </row>
    <row r="951" spans="1:11">
      <c r="A951" s="7">
        <v>1222</v>
      </c>
      <c r="B951" s="24" t="s">
        <v>832</v>
      </c>
      <c r="C951" s="50">
        <v>9040.3700000000008</v>
      </c>
      <c r="D951" s="21">
        <v>1648.69</v>
      </c>
      <c r="E951" s="29">
        <f t="shared" si="120"/>
        <v>18.236974814083936</v>
      </c>
      <c r="F951" s="35">
        <v>652.86</v>
      </c>
      <c r="G951" s="37">
        <v>978.8</v>
      </c>
      <c r="H951" s="37">
        <v>2054.8000000000002</v>
      </c>
      <c r="I951" s="37">
        <f t="shared" si="121"/>
        <v>3686.46</v>
      </c>
      <c r="J951" s="46">
        <f t="shared" si="122"/>
        <v>44.722850648047178</v>
      </c>
      <c r="K951" s="58">
        <f t="shared" si="119"/>
        <v>44.722850648047178</v>
      </c>
    </row>
    <row r="952" spans="1:11">
      <c r="A952" s="7">
        <v>1223</v>
      </c>
      <c r="B952" s="24" t="s">
        <v>833</v>
      </c>
      <c r="C952" s="50">
        <v>24902.77</v>
      </c>
      <c r="D952" s="21">
        <v>3099.32</v>
      </c>
      <c r="E952" s="29">
        <f t="shared" si="120"/>
        <v>12.445683753253151</v>
      </c>
      <c r="F952" s="35">
        <v>1889.14</v>
      </c>
      <c r="G952" s="37">
        <v>3532.83</v>
      </c>
      <c r="H952" s="37">
        <v>4007.5</v>
      </c>
      <c r="I952" s="37">
        <f t="shared" si="121"/>
        <v>9429.4700000000012</v>
      </c>
      <c r="J952" s="46">
        <f t="shared" si="122"/>
        <v>32.868443295328362</v>
      </c>
      <c r="K952" s="58">
        <f t="shared" si="119"/>
        <v>32.868443295328362</v>
      </c>
    </row>
    <row r="953" spans="1:11">
      <c r="A953" s="7">
        <v>1224</v>
      </c>
      <c r="B953" s="24" t="s">
        <v>834</v>
      </c>
      <c r="C953" s="50">
        <v>14837.1</v>
      </c>
      <c r="D953" s="21">
        <v>2643.95</v>
      </c>
      <c r="E953" s="29">
        <f t="shared" si="120"/>
        <v>17.819856980137626</v>
      </c>
      <c r="F953" s="35">
        <v>1258.26</v>
      </c>
      <c r="G953" s="37">
        <v>2455.9499999999998</v>
      </c>
      <c r="H953" s="37">
        <v>2348.1</v>
      </c>
      <c r="I953" s="37">
        <f t="shared" si="121"/>
        <v>6062.3099999999995</v>
      </c>
      <c r="J953" s="46">
        <f t="shared" si="122"/>
        <v>43.612913229445546</v>
      </c>
      <c r="K953" s="58">
        <f t="shared" si="119"/>
        <v>43.612913229445546</v>
      </c>
    </row>
    <row r="954" spans="1:11">
      <c r="A954" s="7">
        <v>1225</v>
      </c>
      <c r="B954" s="25" t="s">
        <v>835</v>
      </c>
      <c r="C954" s="50">
        <v>21046.11</v>
      </c>
      <c r="D954" s="21">
        <v>3170.35</v>
      </c>
      <c r="E954" s="29">
        <f t="shared" si="120"/>
        <v>15.063828897596752</v>
      </c>
      <c r="F954" s="35">
        <v>1657.28</v>
      </c>
      <c r="G954" s="37">
        <v>2481.38</v>
      </c>
      <c r="H954" s="37">
        <v>3064.5</v>
      </c>
      <c r="I954" s="37">
        <f t="shared" si="121"/>
        <v>7203.16</v>
      </c>
      <c r="J954" s="46">
        <f t="shared" si="122"/>
        <v>44.013321930930317</v>
      </c>
      <c r="K954" s="58">
        <f t="shared" si="119"/>
        <v>44.013321930930317</v>
      </c>
    </row>
    <row r="955" spans="1:11">
      <c r="A955" s="7">
        <v>1226</v>
      </c>
      <c r="B955" s="24" t="s">
        <v>836</v>
      </c>
      <c r="C955" s="50">
        <v>62017.06</v>
      </c>
      <c r="D955" s="21">
        <v>6624.78</v>
      </c>
      <c r="E955" s="29">
        <f t="shared" si="120"/>
        <v>10.682189707154773</v>
      </c>
      <c r="F955" s="35">
        <v>2958.98</v>
      </c>
      <c r="G955" s="37">
        <v>16634.11</v>
      </c>
      <c r="H955" s="37">
        <v>4979.1000000000004</v>
      </c>
      <c r="I955" s="37">
        <f t="shared" si="121"/>
        <v>24572.190000000002</v>
      </c>
      <c r="J955" s="46">
        <f t="shared" si="122"/>
        <v>26.960478492149047</v>
      </c>
      <c r="K955" s="58">
        <f t="shared" si="119"/>
        <v>26.960478492149047</v>
      </c>
    </row>
    <row r="956" spans="1:11">
      <c r="A956" s="7">
        <v>1227</v>
      </c>
      <c r="B956" s="24" t="s">
        <v>837</v>
      </c>
      <c r="C956" s="50">
        <v>8809.9599999999991</v>
      </c>
      <c r="D956" s="21">
        <v>1579.58</v>
      </c>
      <c r="E956" s="29">
        <f t="shared" si="120"/>
        <v>17.929479816026408</v>
      </c>
      <c r="F956" s="35">
        <v>399.2</v>
      </c>
      <c r="G956" s="37">
        <v>1014.77</v>
      </c>
      <c r="H956" s="37">
        <v>1896.4</v>
      </c>
      <c r="I956" s="37">
        <f t="shared" si="121"/>
        <v>3310.37</v>
      </c>
      <c r="J956" s="46">
        <f t="shared" si="122"/>
        <v>47.716116325365441</v>
      </c>
      <c r="K956" s="58">
        <f t="shared" si="119"/>
        <v>47.716116325365441</v>
      </c>
    </row>
    <row r="957" spans="1:11">
      <c r="A957" s="7">
        <v>1228</v>
      </c>
      <c r="B957" s="24" t="s">
        <v>738</v>
      </c>
      <c r="C957" s="50">
        <v>51297.43</v>
      </c>
      <c r="D957" s="21">
        <v>4203.93</v>
      </c>
      <c r="E957" s="29">
        <f t="shared" si="120"/>
        <v>8.1952058806844708</v>
      </c>
      <c r="F957" s="35">
        <v>5099.87</v>
      </c>
      <c r="G957" s="37">
        <v>5167.8900000000003</v>
      </c>
      <c r="H957" s="37">
        <v>4619.6000000000004</v>
      </c>
      <c r="I957" s="37">
        <f t="shared" si="121"/>
        <v>14887.36</v>
      </c>
      <c r="J957" s="46">
        <f t="shared" si="122"/>
        <v>28.238250435268579</v>
      </c>
      <c r="K957" s="58">
        <f t="shared" si="119"/>
        <v>28.238250435268579</v>
      </c>
    </row>
    <row r="958" spans="1:11">
      <c r="A958" s="7">
        <v>1229</v>
      </c>
      <c r="B958" s="24" t="s">
        <v>838</v>
      </c>
      <c r="C958" s="50">
        <v>6245.42</v>
      </c>
      <c r="D958" s="21">
        <v>1625.02</v>
      </c>
      <c r="E958" s="29">
        <f t="shared" si="120"/>
        <v>26.019387006798585</v>
      </c>
      <c r="F958" s="35">
        <v>298.51</v>
      </c>
      <c r="G958" s="37">
        <v>673.9</v>
      </c>
      <c r="H958" s="37">
        <v>1365.9</v>
      </c>
      <c r="I958" s="37">
        <f t="shared" si="121"/>
        <v>2338.31</v>
      </c>
      <c r="J958" s="46">
        <f t="shared" si="122"/>
        <v>69.495490332761705</v>
      </c>
      <c r="K958" s="58">
        <f t="shared" si="119"/>
        <v>0</v>
      </c>
    </row>
    <row r="959" spans="1:11">
      <c r="A959" s="7">
        <v>1230</v>
      </c>
      <c r="B959" s="24" t="s">
        <v>839</v>
      </c>
      <c r="C959" s="50">
        <v>21662.27</v>
      </c>
      <c r="D959" s="21">
        <v>3232.17</v>
      </c>
      <c r="E959" s="29">
        <f t="shared" si="120"/>
        <v>14.920735453855944</v>
      </c>
      <c r="F959" s="35">
        <v>1213.47</v>
      </c>
      <c r="G959" s="37">
        <v>2180.36</v>
      </c>
      <c r="H959" s="37">
        <v>3210.2</v>
      </c>
      <c r="I959" s="37">
        <f t="shared" si="121"/>
        <v>6604.03</v>
      </c>
      <c r="J959" s="46">
        <f t="shared" si="122"/>
        <v>48.94238820841214</v>
      </c>
      <c r="K959" s="58">
        <f t="shared" si="119"/>
        <v>48.94238820841214</v>
      </c>
    </row>
    <row r="960" spans="1:11">
      <c r="A960" s="7">
        <v>1231</v>
      </c>
      <c r="B960" s="24" t="s">
        <v>840</v>
      </c>
      <c r="C960" s="50">
        <v>23989.63</v>
      </c>
      <c r="D960" s="21">
        <v>2747.07</v>
      </c>
      <c r="E960" s="29">
        <f t="shared" si="120"/>
        <v>11.451072817713321</v>
      </c>
      <c r="F960" s="35">
        <v>1067.5</v>
      </c>
      <c r="G960" s="37">
        <v>4126.1400000000003</v>
      </c>
      <c r="H960" s="37">
        <v>1449.6999999999998</v>
      </c>
      <c r="I960" s="37">
        <f t="shared" si="121"/>
        <v>6643.34</v>
      </c>
      <c r="J960" s="46">
        <f t="shared" si="122"/>
        <v>41.35073622605497</v>
      </c>
      <c r="K960" s="58">
        <f t="shared" si="119"/>
        <v>41.35073622605497</v>
      </c>
    </row>
    <row r="961" spans="1:11">
      <c r="A961" s="7">
        <v>1232</v>
      </c>
      <c r="B961" s="24" t="s">
        <v>842</v>
      </c>
      <c r="C961" s="50">
        <v>3369.94</v>
      </c>
      <c r="D961" s="21">
        <v>1087.0899999999999</v>
      </c>
      <c r="E961" s="29">
        <f t="shared" si="120"/>
        <v>32.258437835688461</v>
      </c>
      <c r="F961" s="35">
        <v>493.73</v>
      </c>
      <c r="G961" s="37">
        <v>658.03</v>
      </c>
      <c r="H961" s="37">
        <v>1137.8</v>
      </c>
      <c r="I961" s="37">
        <f t="shared" si="121"/>
        <v>2289.56</v>
      </c>
      <c r="J961" s="46">
        <f t="shared" si="122"/>
        <v>47.480301892066592</v>
      </c>
      <c r="K961" s="58">
        <f t="shared" si="119"/>
        <v>47.480301892066592</v>
      </c>
    </row>
    <row r="962" spans="1:11">
      <c r="A962" s="7">
        <v>1233</v>
      </c>
      <c r="B962" s="24" t="s">
        <v>843</v>
      </c>
      <c r="C962" s="50">
        <v>17220.47</v>
      </c>
      <c r="D962" s="21">
        <v>2454.8000000000002</v>
      </c>
      <c r="E962" s="29">
        <f t="shared" si="120"/>
        <v>14.255127763644083</v>
      </c>
      <c r="F962" s="35">
        <v>1189.68</v>
      </c>
      <c r="G962" s="37">
        <v>1739.33</v>
      </c>
      <c r="H962" s="37">
        <v>2777.3</v>
      </c>
      <c r="I962" s="37">
        <f t="shared" si="121"/>
        <v>5706.31</v>
      </c>
      <c r="J962" s="46">
        <f t="shared" si="122"/>
        <v>43.01904383042632</v>
      </c>
      <c r="K962" s="58">
        <f t="shared" si="119"/>
        <v>43.01904383042632</v>
      </c>
    </row>
    <row r="963" spans="1:11">
      <c r="A963" s="7">
        <v>1234</v>
      </c>
      <c r="B963" s="24" t="s">
        <v>844</v>
      </c>
      <c r="C963" s="50">
        <v>7437.75</v>
      </c>
      <c r="D963" s="21">
        <v>1795.4</v>
      </c>
      <c r="E963" s="29">
        <f t="shared" si="120"/>
        <v>24.139020537124804</v>
      </c>
      <c r="F963" s="35">
        <v>620.25</v>
      </c>
      <c r="G963" s="37">
        <v>1415.41</v>
      </c>
      <c r="H963" s="37">
        <v>2140.3000000000002</v>
      </c>
      <c r="I963" s="37">
        <f t="shared" si="121"/>
        <v>4175.96</v>
      </c>
      <c r="J963" s="46">
        <f t="shared" si="122"/>
        <v>42.993706836272381</v>
      </c>
      <c r="K963" s="58">
        <f t="shared" si="119"/>
        <v>42.993706836272381</v>
      </c>
    </row>
    <row r="964" spans="1:11">
      <c r="A964" s="7">
        <v>1235</v>
      </c>
      <c r="B964" s="24" t="s">
        <v>846</v>
      </c>
      <c r="C964" s="50">
        <v>154935.18</v>
      </c>
      <c r="D964" s="21">
        <v>22145.94</v>
      </c>
      <c r="E964" s="29">
        <f t="shared" si="120"/>
        <v>14.293680750879172</v>
      </c>
      <c r="F964" s="35">
        <v>18548.5</v>
      </c>
      <c r="G964" s="37">
        <v>53999.79</v>
      </c>
      <c r="H964" s="37">
        <v>10215.9</v>
      </c>
      <c r="I964" s="37">
        <f t="shared" si="121"/>
        <v>82764.19</v>
      </c>
      <c r="J964" s="46">
        <f t="shared" si="122"/>
        <v>26.757876806382079</v>
      </c>
      <c r="K964" s="58">
        <f t="shared" si="119"/>
        <v>26.757876806382079</v>
      </c>
    </row>
    <row r="965" spans="1:11">
      <c r="A965" s="7">
        <v>1236</v>
      </c>
      <c r="B965" s="24" t="s">
        <v>847</v>
      </c>
      <c r="C965" s="50">
        <v>116889.33</v>
      </c>
      <c r="D965" s="21">
        <v>20278.439999999999</v>
      </c>
      <c r="E965" s="29">
        <f t="shared" si="120"/>
        <v>17.348409816362192</v>
      </c>
      <c r="F965" s="35">
        <v>11957.08</v>
      </c>
      <c r="G965" s="37">
        <v>24631.65</v>
      </c>
      <c r="H965" s="37">
        <v>8204.5</v>
      </c>
      <c r="I965" s="37">
        <f t="shared" si="121"/>
        <v>44793.23</v>
      </c>
      <c r="J965" s="46">
        <f t="shared" si="122"/>
        <v>45.271216208342189</v>
      </c>
      <c r="K965" s="58">
        <f t="shared" si="119"/>
        <v>45.271216208342189</v>
      </c>
    </row>
    <row r="966" spans="1:11">
      <c r="A966" s="7">
        <v>1237</v>
      </c>
      <c r="B966" s="24" t="s">
        <v>848</v>
      </c>
      <c r="C966" s="50">
        <v>77737.740000000005</v>
      </c>
      <c r="D966" s="21">
        <v>8867.09</v>
      </c>
      <c r="E966" s="29">
        <f t="shared" si="120"/>
        <v>11.406415982764614</v>
      </c>
      <c r="F966" s="35">
        <v>6954.11</v>
      </c>
      <c r="G966" s="37">
        <v>16265.18</v>
      </c>
      <c r="H966" s="37">
        <v>6749.2</v>
      </c>
      <c r="I966" s="37">
        <f t="shared" si="121"/>
        <v>29968.49</v>
      </c>
      <c r="J966" s="46">
        <f t="shared" si="122"/>
        <v>29.588043975522289</v>
      </c>
      <c r="K966" s="58">
        <f t="shared" si="119"/>
        <v>29.588043975522289</v>
      </c>
    </row>
    <row r="967" spans="1:11">
      <c r="A967" s="7">
        <v>1238</v>
      </c>
      <c r="B967" s="24" t="s">
        <v>845</v>
      </c>
      <c r="C967" s="50">
        <v>9266.33</v>
      </c>
      <c r="D967" s="21">
        <v>1697.13</v>
      </c>
      <c r="E967" s="29">
        <f t="shared" si="120"/>
        <v>18.315017919715789</v>
      </c>
      <c r="F967" s="35">
        <v>375.39</v>
      </c>
      <c r="G967" s="37">
        <v>2390.63</v>
      </c>
      <c r="H967" s="37">
        <v>818.5</v>
      </c>
      <c r="I967" s="37">
        <f t="shared" si="121"/>
        <v>3584.52</v>
      </c>
      <c r="J967" s="46">
        <f t="shared" si="122"/>
        <v>47.346088179170437</v>
      </c>
      <c r="K967" s="58">
        <f t="shared" si="119"/>
        <v>47.346088179170437</v>
      </c>
    </row>
    <row r="968" spans="1:11" ht="13.5" thickBot="1">
      <c r="A968" s="11">
        <v>1239</v>
      </c>
      <c r="B968" s="27" t="s">
        <v>499</v>
      </c>
      <c r="C968" s="51">
        <v>15993.96</v>
      </c>
      <c r="D968" s="22">
        <v>3242.39</v>
      </c>
      <c r="E968" s="32">
        <f t="shared" si="120"/>
        <v>20.272590402877086</v>
      </c>
      <c r="F968" s="52">
        <v>1758.66</v>
      </c>
      <c r="G968" s="53">
        <v>3907.12</v>
      </c>
      <c r="H968" s="53">
        <v>2730.3</v>
      </c>
      <c r="I968" s="53">
        <f t="shared" si="121"/>
        <v>8396.08</v>
      </c>
      <c r="J968" s="54">
        <f t="shared" si="122"/>
        <v>38.617902640279752</v>
      </c>
      <c r="K968" s="60">
        <f t="shared" si="119"/>
        <v>38.617902640279752</v>
      </c>
    </row>
    <row r="969" spans="1:11" ht="13.5">
      <c r="B969" s="13"/>
      <c r="C969" s="13"/>
      <c r="D969" s="13"/>
      <c r="E969" s="13"/>
      <c r="J969" s="34"/>
    </row>
    <row r="970" spans="1:11">
      <c r="C970" s="64"/>
      <c r="D970" s="64"/>
      <c r="E970" s="64"/>
      <c r="F970" s="64"/>
      <c r="G970" s="64"/>
      <c r="H970" s="64"/>
      <c r="I970" s="64"/>
      <c r="J970" s="34"/>
      <c r="K970" s="65"/>
    </row>
    <row r="971" spans="1:11">
      <c r="F971" s="28"/>
      <c r="G971" s="28"/>
      <c r="H971" s="28"/>
      <c r="I971" s="28"/>
      <c r="J971" s="28"/>
      <c r="K971" s="66"/>
    </row>
    <row r="972" spans="1:11">
      <c r="F972" s="28"/>
      <c r="G972" s="28"/>
      <c r="H972" s="28"/>
      <c r="I972" s="28"/>
      <c r="J972" s="28"/>
    </row>
    <row r="973" spans="1:11">
      <c r="B973" s="12"/>
      <c r="C973" s="12"/>
      <c r="D973" s="12"/>
      <c r="E973" s="12"/>
      <c r="F973" s="12"/>
      <c r="G973" s="12"/>
      <c r="H973" s="12"/>
      <c r="I973" s="12"/>
    </row>
    <row r="974" spans="1:11">
      <c r="F974" s="33"/>
      <c r="G974" s="33"/>
      <c r="H974" s="33"/>
      <c r="I974" s="33"/>
    </row>
  </sheetData>
  <autoFilter ref="A6:J974"/>
  <mergeCells count="5">
    <mergeCell ref="B4:B5"/>
    <mergeCell ref="A4:A5"/>
    <mergeCell ref="A1:J1"/>
    <mergeCell ref="A2:K2"/>
    <mergeCell ref="C4:K4"/>
  </mergeCells>
  <printOptions horizontalCentered="1"/>
  <pageMargins left="0.23622047244094491" right="0.23622047244094491" top="0.35433070866141736" bottom="0.35433070866141736" header="0.15748031496062992" footer="0.23622047244094491"/>
  <pageSetup paperSize="9" scale="90" fitToWidth="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Capacitate 2025 cu TDG</vt:lpstr>
      <vt:lpstr>'Capacitate 2025 cu TDG'!Print_Area</vt:lpstr>
      <vt:lpstr>'Capacitate 2025 cu TDG'!Print_Titles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stratulate</dc:creator>
  <cp:lastModifiedBy>Iaconi, Ion</cp:lastModifiedBy>
  <cp:lastPrinted>2025-01-30T07:48:15Z</cp:lastPrinted>
  <dcterms:created xsi:type="dcterms:W3CDTF">2016-07-26T10:15:14Z</dcterms:created>
  <dcterms:modified xsi:type="dcterms:W3CDTF">2026-02-02T06:51:35Z</dcterms:modified>
</cp:coreProperties>
</file>