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sirina1\Documents\Reforma sistem de salarizare_RM\proiect HG&amp;implem lege270\implementarea Legii_270\mat\"/>
    </mc:Choice>
  </mc:AlternateContent>
  <workbookProtection workbookPassword="EC15" lockStructure="1"/>
  <bookViews>
    <workbookView xWindow="8595" yWindow="2295" windowWidth="9300" windowHeight="9390"/>
  </bookViews>
  <sheets>
    <sheet name="Calcule" sheetId="1" r:id="rId1"/>
    <sheet name="Nomenclator" sheetId="2" r:id="rId2"/>
  </sheets>
  <definedNames>
    <definedName name="_xlnm._FilterDatabase" localSheetId="1" hidden="1">Nomenclator!$H$1:$J$1008</definedName>
    <definedName name="CategoriiReferinta">Nomenclator!$D$17:$D$24</definedName>
    <definedName name="CategoriiReferintaValoare">Nomenclator!$D$17:$E$24</definedName>
    <definedName name="ClasaCoeficient">Nomenclator!$B$2:$C$131</definedName>
    <definedName name="Codfunctie">Nomenclator!$H$2:$H$67</definedName>
    <definedName name="CodfunctieName">Nomenclator!$H$2:$I$67</definedName>
    <definedName name="DurataCoef">Nomenclator!$E$28:$F$33</definedName>
    <definedName name="DurataSaptaminala">OFFSET(Nomenclator!$D$28,MATCH(Calcule!$C$5,Nomenclator!$D$28:$D21,0)-1,1,COUNTIF(Nomenclator!$D16:$D21,Calcule!$C$5),1)</definedName>
    <definedName name="FunctionNameCoef">Nomenclator!$H$2:$J$1008</definedName>
    <definedName name="GradClasa">OFFSET(Nomenclator!$A$1,MATCH(Calcule!#REF!,Nomenclator!$A:$A,0)-1,1,COUNTIF(Nomenclator!$A:$A,Calcule!#REF!),1)</definedName>
    <definedName name="GradProfesional">Nomenclator!$O$2:$O$41</definedName>
    <definedName name="GradProfesionalSpor">Nomenclator!$O$2:$P$41</definedName>
    <definedName name="GradSalarizare">Nomenclator!$D$2:$D$13</definedName>
    <definedName name="GradStiintific">Nomenclator!$Q$2:$Q$8</definedName>
    <definedName name="GradStiintificSpor">Nomenclator!$Q$2:$R$8</definedName>
    <definedName name="GrupFunction">OFFSET(Nomenclator!$G$1,MATCH(Calcule!$D$15,Nomenclator!$G:$G,0)-1,1,COUNTIF(Nomenclator!$G:$G,Calcule!$D$15),1)</definedName>
    <definedName name="GrupuriOcupationale">Nomenclator!$E$2:$E$9</definedName>
    <definedName name="GrupuriOcupationaleCod">Nomenclator!$E$2:$F$9</definedName>
    <definedName name="Indicatori_pentru_introducere_1">Calcule!$C$6:$C$13</definedName>
    <definedName name="indicatori_pentru_introducere_2">Calcule!$C$15:$C$24</definedName>
    <definedName name="indicatori_pentru_introducere_3">Calcule!$C$27:$C$30</definedName>
    <definedName name="indicatori_pentru_introducere_4">Calcule!$C$32:$C$42</definedName>
    <definedName name="TitluOnorific">Nomenclator!$Q$11:$Q$21</definedName>
    <definedName name="TitluOnorificSpor">Nomenclator!$Q$11:$R$21</definedName>
    <definedName name="Vechime">Nomenclator!$L$2:$L$7</definedName>
    <definedName name="VechimeBonus">Nomenclator!$L$2:$M$7</definedName>
    <definedName name="Zileinsaptamina">Nomenclator!$E$28:$E$30</definedName>
  </definedNames>
  <calcPr calcId="162913"/>
</workbook>
</file>

<file path=xl/calcChain.xml><?xml version="1.0" encoding="utf-8"?>
<calcChain xmlns="http://schemas.openxmlformats.org/spreadsheetml/2006/main">
  <c r="D14" i="1" l="1"/>
  <c r="D17" i="1"/>
  <c r="D39" i="1"/>
  <c r="D40" i="1"/>
  <c r="D41" i="1" l="1"/>
  <c r="D42" i="1"/>
  <c r="D38" i="1"/>
  <c r="D16" i="1"/>
  <c r="D25" i="1" s="1"/>
  <c r="F16" i="1"/>
  <c r="D15" i="1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2" i="2"/>
  <c r="D30" i="1" l="1"/>
  <c r="D29" i="1"/>
  <c r="D27" i="1"/>
  <c r="D19" i="1"/>
  <c r="D22" i="1"/>
  <c r="D20" i="1"/>
  <c r="D21" i="1"/>
  <c r="D18" i="1" l="1"/>
  <c r="D23" i="1" s="1"/>
  <c r="D24" i="1" l="1"/>
  <c r="D26" i="1" s="1"/>
  <c r="D35" i="1" l="1"/>
  <c r="D32" i="1"/>
  <c r="D36" i="1"/>
  <c r="D37" i="1"/>
  <c r="D34" i="1"/>
  <c r="D33" i="1"/>
  <c r="D31" i="1"/>
  <c r="D43" i="1" l="1"/>
  <c r="C47" i="1" l="1"/>
  <c r="D47" i="1" s="1"/>
  <c r="C46" i="1"/>
  <c r="D45" i="1"/>
  <c r="D46" i="1" s="1"/>
</calcChain>
</file>

<file path=xl/sharedStrings.xml><?xml version="1.0" encoding="utf-8"?>
<sst xmlns="http://schemas.openxmlformats.org/spreadsheetml/2006/main" count="2204" uniqueCount="1817">
  <si>
    <t>Grad de salarizare</t>
  </si>
  <si>
    <t>Denumire</t>
  </si>
  <si>
    <t>A1001</t>
  </si>
  <si>
    <t>A1003</t>
  </si>
  <si>
    <t>A1006</t>
  </si>
  <si>
    <t>A1009</t>
  </si>
  <si>
    <t>A1010</t>
  </si>
  <si>
    <t>A1014</t>
  </si>
  <si>
    <t>A1015</t>
  </si>
  <si>
    <t>A1020</t>
  </si>
  <si>
    <t>A1002</t>
  </si>
  <si>
    <t>A1005</t>
  </si>
  <si>
    <t>A1007</t>
  </si>
  <si>
    <t>A1004</t>
  </si>
  <si>
    <t>A1008</t>
  </si>
  <si>
    <t>A1030</t>
  </si>
  <si>
    <t>A1011</t>
  </si>
  <si>
    <t>A1019</t>
  </si>
  <si>
    <t>A1036</t>
  </si>
  <si>
    <t>A1037</t>
  </si>
  <si>
    <t>A1012</t>
  </si>
  <si>
    <t>A1016</t>
  </si>
  <si>
    <t>A1018</t>
  </si>
  <si>
    <t>A1013</t>
  </si>
  <si>
    <t>A1017</t>
  </si>
  <si>
    <t>A1021</t>
  </si>
  <si>
    <t>A1031</t>
  </si>
  <si>
    <t>A1039</t>
  </si>
  <si>
    <t>A2001</t>
  </si>
  <si>
    <t>A2004</t>
  </si>
  <si>
    <t>A2017</t>
  </si>
  <si>
    <t>A2020</t>
  </si>
  <si>
    <t>A2089</t>
  </si>
  <si>
    <t>A2026</t>
  </si>
  <si>
    <t>A2190</t>
  </si>
  <si>
    <t>Codul Functiei</t>
  </si>
  <si>
    <t>Consultant superior</t>
  </si>
  <si>
    <t xml:space="preserve">Grad </t>
  </si>
  <si>
    <t>Clasa</t>
  </si>
  <si>
    <t>Coeficient</t>
  </si>
  <si>
    <t>Vechime</t>
  </si>
  <si>
    <t>Salariul de bază, lei</t>
  </si>
  <si>
    <t>partea fixă</t>
  </si>
  <si>
    <t xml:space="preserve"> conform anexelor nr.3-10</t>
  </si>
  <si>
    <t>Conform  art.11, alin.(7)</t>
  </si>
  <si>
    <t>Clasa de salarizare obținută</t>
  </si>
  <si>
    <t>Coeficient de salarizare</t>
  </si>
  <si>
    <t>art.13</t>
  </si>
  <si>
    <t>art.14</t>
  </si>
  <si>
    <t>art.15</t>
  </si>
  <si>
    <t>Total partea fixa</t>
  </si>
  <si>
    <t>partea variabilă</t>
  </si>
  <si>
    <t>art.16</t>
  </si>
  <si>
    <t>Spor pentru performanță, %</t>
  </si>
  <si>
    <t>Datele pentru calcule</t>
  </si>
  <si>
    <t>Spor cu caracter specific, %</t>
  </si>
  <si>
    <t>art. 17</t>
  </si>
  <si>
    <t>Vechime de munca, ani</t>
  </si>
  <si>
    <t>de la 0 pina la 2</t>
  </si>
  <si>
    <t>de la 2 pina la 5</t>
  </si>
  <si>
    <t>de la 5 pina la 10</t>
  </si>
  <si>
    <t>de la 10 pina la 15</t>
  </si>
  <si>
    <t>de la 15 pina la 20</t>
  </si>
  <si>
    <t>peste 20</t>
  </si>
  <si>
    <t>Ați absolvit nivelul necesar de studii pentru ocuparea funcției deținute?</t>
  </si>
  <si>
    <t>Sunteți angajați în unitățile bugetare din partea stînga Nistrului ?</t>
  </si>
  <si>
    <t>art.12, alin.(9)</t>
  </si>
  <si>
    <t>art.12, alin.(11)</t>
  </si>
  <si>
    <t>Sunteți vicepreședinte, adjunct sau locțiitor pentru funcție alesa?</t>
  </si>
  <si>
    <t>art.12, alin.(10)</t>
  </si>
  <si>
    <t>Sunteți membru al delegației Republicii Moldova în Comisia unificată de control?</t>
  </si>
  <si>
    <t>DA</t>
  </si>
  <si>
    <t>NU</t>
  </si>
  <si>
    <t>Bonus Vechime</t>
  </si>
  <si>
    <t>Grad Profesional</t>
  </si>
  <si>
    <t>Consilier de stat, clasa I</t>
  </si>
  <si>
    <t>Consilier de stat al Republicii Moldova, clasa I</t>
  </si>
  <si>
    <t>Nici un grad</t>
  </si>
  <si>
    <t>Aveți un grad profesional?</t>
  </si>
  <si>
    <t>Activați în organizații din domeniile cercetării și inovării sau învățămîntul superior?</t>
  </si>
  <si>
    <t>Grade stiințifice</t>
  </si>
  <si>
    <t>Sporuri</t>
  </si>
  <si>
    <r>
      <t xml:space="preserve">Sporul lunar sa plătește pentru timp efectiv lucrat. </t>
    </r>
    <r>
      <rPr>
        <b/>
        <sz val="11"/>
        <color theme="1"/>
        <rFont val="Calibri"/>
        <family val="2"/>
        <charset val="204"/>
        <scheme val="minor"/>
      </rPr>
      <t>Se presupune că 100%</t>
    </r>
  </si>
  <si>
    <t>nici un titlu</t>
  </si>
  <si>
    <t>doctor habilitat</t>
  </si>
  <si>
    <t>profesor universitar</t>
  </si>
  <si>
    <t>profesor cercetător</t>
  </si>
  <si>
    <t>doctor</t>
  </si>
  <si>
    <t>conferențiar universitar</t>
  </si>
  <si>
    <t>conferențiar cercetător</t>
  </si>
  <si>
    <t>Dețineți un titlu științific și/sau științifico-didactic și desfășurați muncă  științifico-metodică?</t>
  </si>
  <si>
    <t>Se plătește doar la locul de munca de bază și se stabilește pentru un singur titlu, cel mai înalt</t>
  </si>
  <si>
    <t>Dețineți un titlu onorific?</t>
  </si>
  <si>
    <t>Titlu Onorific</t>
  </si>
  <si>
    <t>Spor</t>
  </si>
  <si>
    <t>Artist al Poporului</t>
  </si>
  <si>
    <t>Maestru în Artă</t>
  </si>
  <si>
    <t>Emerit</t>
  </si>
  <si>
    <t>Om Emerit</t>
  </si>
  <si>
    <t>Maestru al Literaturii</t>
  </si>
  <si>
    <t>Meșter-Faur</t>
  </si>
  <si>
    <t>Maestru Emerit al Sportului</t>
  </si>
  <si>
    <t>Mestru Internațional al Sportului</t>
  </si>
  <si>
    <t>Mare Maestru Internațional</t>
  </si>
  <si>
    <t>Maestru al Sportului</t>
  </si>
  <si>
    <t>Nici un titlu</t>
  </si>
  <si>
    <t>art.12, alin.(12)</t>
  </si>
  <si>
    <t>Total partea variabilă</t>
  </si>
  <si>
    <t>Total, conform legii noi</t>
  </si>
  <si>
    <t>Salariu mediu existent</t>
  </si>
  <si>
    <t>Salariu tarifar</t>
  </si>
  <si>
    <t>Sporuri si suplimente</t>
  </si>
  <si>
    <r>
      <t>Plăți de stimulare,</t>
    </r>
    <r>
      <rPr>
        <b/>
        <sz val="11"/>
        <color theme="1"/>
        <rFont val="Calibri"/>
        <family val="2"/>
        <charset val="204"/>
        <scheme val="minor"/>
      </rPr>
      <t xml:space="preserve"> cu excepția premiilor unice</t>
    </r>
  </si>
  <si>
    <t>Indemnizații reflectate la retribuirea muncii</t>
  </si>
  <si>
    <t>Premii lunare/ trimestriale</t>
  </si>
  <si>
    <t>Ajutorul material</t>
  </si>
  <si>
    <t>Baza Legala</t>
  </si>
  <si>
    <t>Note</t>
  </si>
  <si>
    <t>Indicatori pentru introducere</t>
  </si>
  <si>
    <t>Total pentru perioada martie - noiembrie 2018</t>
  </si>
  <si>
    <t>Total în anul 2018</t>
  </si>
  <si>
    <t>Zile pe saptamina</t>
  </si>
  <si>
    <t>Coef. HG 426</t>
  </si>
  <si>
    <t>Salariu mediu calculat</t>
  </si>
  <si>
    <t>Veți primi diferența de salariu?</t>
  </si>
  <si>
    <t>Veți primi plata compensatorie?</t>
  </si>
  <si>
    <t>Plata compensatorie se recalculează proporțional timpului efectiv lucrat</t>
  </si>
  <si>
    <t>art.27, alin.(2)</t>
  </si>
  <si>
    <t>art.27, alin.(1)</t>
  </si>
  <si>
    <t>Consilier de stat al Republicii Moldova, clasa a II-a</t>
  </si>
  <si>
    <t>Consilier de stat al Republicii Moldova, clasa a III-a</t>
  </si>
  <si>
    <t>Consilier de stat, clasa a II-a</t>
  </si>
  <si>
    <t>Consilier de stat, clasa a III-a</t>
  </si>
  <si>
    <t>Consilier, clasa I</t>
  </si>
  <si>
    <t>Consilier, clasa a II-a</t>
  </si>
  <si>
    <t>Consilier, clasa a III-a</t>
  </si>
  <si>
    <t>Ambasador</t>
  </si>
  <si>
    <t>Ministru plenipotențiar</t>
  </si>
  <si>
    <t>Ministru consilier</t>
  </si>
  <si>
    <t>Consilier</t>
  </si>
  <si>
    <t>Secretar I</t>
  </si>
  <si>
    <t>Secretar II</t>
  </si>
  <si>
    <t>Secretar III</t>
  </si>
  <si>
    <t>Atașat</t>
  </si>
  <si>
    <t>Judecător de gradul superior</t>
  </si>
  <si>
    <t>Judecător de gradul întîi</t>
  </si>
  <si>
    <t>Judecător de gradul doi</t>
  </si>
  <si>
    <t>Judecător de gradul trei</t>
  </si>
  <si>
    <t>Judecător de gradul patru</t>
  </si>
  <si>
    <t>Judecător de gradul cinci</t>
  </si>
  <si>
    <t xml:space="preserve">General de corp; general-colonel; chestor general </t>
  </si>
  <si>
    <t xml:space="preserve">General de divizie; general-locotenent; chestor-șef </t>
  </si>
  <si>
    <t xml:space="preserve">General de brigadă; general-maior; chestor, inclusiv de justiție </t>
  </si>
  <si>
    <t xml:space="preserve">Colonel; comisar-șef, inclusiv de justiție </t>
  </si>
  <si>
    <t>Locotenent-colonel; comisar principal, inclusiv de justiție</t>
  </si>
  <si>
    <t>Maior; comisar, inclusiv de justiție</t>
  </si>
  <si>
    <t>Căpitan; inspector principal, inclusiv de justiție</t>
  </si>
  <si>
    <t>Locotenent-major; inspector superior, inclusiv de justiție</t>
  </si>
  <si>
    <t>Locotenent; inspector, inclusiv de justiție</t>
  </si>
  <si>
    <t>Sublocotenent</t>
  </si>
  <si>
    <t>Plutonier-adjutant; agent-șef principal, inclusiv de justiție</t>
  </si>
  <si>
    <t>Plutonier-major; agent-șef, inclusiv de justiție</t>
  </si>
  <si>
    <t>Plutonier; agent-șef adjunct, inclusiv de justiție</t>
  </si>
  <si>
    <t>Sergent-major; agent principal, inclusiv de justiție</t>
  </si>
  <si>
    <t>Sergent; agent superior, inclusiv de justiție</t>
  </si>
  <si>
    <t>Sergent-inferior; agent, inclusiv de justiție; caporal</t>
  </si>
  <si>
    <t>Grupuri ocupationale</t>
  </si>
  <si>
    <t>cod grupa</t>
  </si>
  <si>
    <t>A</t>
  </si>
  <si>
    <r>
      <rPr>
        <sz val="7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Justiție</t>
    </r>
  </si>
  <si>
    <t>B</t>
  </si>
  <si>
    <t>Apărare națională</t>
  </si>
  <si>
    <t>C</t>
  </si>
  <si>
    <t>Ordine publică și securitate a statului</t>
  </si>
  <si>
    <t>D</t>
  </si>
  <si>
    <t>Învățămînt și cercetare</t>
  </si>
  <si>
    <t>E</t>
  </si>
  <si>
    <t>Cultură, tineret și sport</t>
  </si>
  <si>
    <t>F</t>
  </si>
  <si>
    <t>Asistență socială și sănătate</t>
  </si>
  <si>
    <t>G</t>
  </si>
  <si>
    <t xml:space="preserve">Funcții complexe </t>
  </si>
  <si>
    <t>H</t>
  </si>
  <si>
    <t>Grupa ocupațională</t>
  </si>
  <si>
    <t xml:space="preserve">Administrație publică </t>
  </si>
  <si>
    <t>Cota timpului efectiv lucrat</t>
  </si>
  <si>
    <t>Președinte al Republicii Moldova</t>
  </si>
  <si>
    <t>Președinte al Parlamentului</t>
  </si>
  <si>
    <t>Vicepreședinte al Parlamentului</t>
  </si>
  <si>
    <t>Președinte al comisiei permanente</t>
  </si>
  <si>
    <t>Membru al Biroului permanent</t>
  </si>
  <si>
    <t>Vicepreședinte al comisiei permanente</t>
  </si>
  <si>
    <t>Secretar al comisiei permanente</t>
  </si>
  <si>
    <t>A1023</t>
  </si>
  <si>
    <t>Deputat</t>
  </si>
  <si>
    <t>Prim-ministru</t>
  </si>
  <si>
    <t>Prim-viceprim-ministru</t>
  </si>
  <si>
    <t>Viceprim-ministru</t>
  </si>
  <si>
    <t>Ministru</t>
  </si>
  <si>
    <t>Președinte</t>
  </si>
  <si>
    <t>Vicepreședinte</t>
  </si>
  <si>
    <t>Membru</t>
  </si>
  <si>
    <t>Secretar</t>
  </si>
  <si>
    <t>A1034</t>
  </si>
  <si>
    <t>Avocatul Poporului</t>
  </si>
  <si>
    <t>Avocatul Poporului pentru drepturile copilului</t>
  </si>
  <si>
    <t>Adjunct al Avocatului Poporului</t>
  </si>
  <si>
    <t>Director general (director) autoritate publică autonomă</t>
  </si>
  <si>
    <t>A1022</t>
  </si>
  <si>
    <t>Director general (director) adjunct autoritate publică autonomă</t>
  </si>
  <si>
    <t>A1024</t>
  </si>
  <si>
    <t>Director general (director) autoritate administrativă centrală</t>
  </si>
  <si>
    <t>A1029</t>
  </si>
  <si>
    <t>Director general (director) adjunct autoritate administrativă centrală</t>
  </si>
  <si>
    <t>Agent guvernamental</t>
  </si>
  <si>
    <t>A1041</t>
  </si>
  <si>
    <t>Consilier pentru soluționarea contestațiilor</t>
  </si>
  <si>
    <t>A1025</t>
  </si>
  <si>
    <t>Primar general al municipiului Chișinău</t>
  </si>
  <si>
    <t>Viceprimar al municipiului Chișinău</t>
  </si>
  <si>
    <t>Pretor al sectorului municipiului Chișinău</t>
  </si>
  <si>
    <t>A1042</t>
  </si>
  <si>
    <t>Vicepretor al sectorului municipiului Chișinău</t>
  </si>
  <si>
    <t>A1026</t>
  </si>
  <si>
    <t>Guvernator (Bașcan) al Unității teritoriale autonome Găgăuzia</t>
  </si>
  <si>
    <t>A1027</t>
  </si>
  <si>
    <t>Președinte al Adunării Populare a Unității teritoriale autonome Găgăuzia</t>
  </si>
  <si>
    <t>A1035</t>
  </si>
  <si>
    <t>Vicepreședinte al Adunării Populare a Unității teritoriale autonome Găgăuzia</t>
  </si>
  <si>
    <t>A1046</t>
  </si>
  <si>
    <t>Președinte al comisiei permanente a Adunării Populare a Unității teritoriale autonome Găgăuzia</t>
  </si>
  <si>
    <t>A1028</t>
  </si>
  <si>
    <t>Prim-vicepreședinte al Comitetului Executiv al Unității teritoriale autonome Găgăuzia</t>
  </si>
  <si>
    <t>A1033</t>
  </si>
  <si>
    <t>Vicepreședinte al Comitetului Executiv al Unității teritoriale autonome Găgăuzia</t>
  </si>
  <si>
    <t>Primar al municipiului Bălți</t>
  </si>
  <si>
    <t>Primar al municipiului Bender</t>
  </si>
  <si>
    <t>Primar al municipiului Tiraspol</t>
  </si>
  <si>
    <t>A1038</t>
  </si>
  <si>
    <t>Viceprimar al municipiului Bălți</t>
  </si>
  <si>
    <t xml:space="preserve">Viceprimar al municipiului Bender </t>
  </si>
  <si>
    <t>Viceprimar al municipiului Tiraspol</t>
  </si>
  <si>
    <t>A1032</t>
  </si>
  <si>
    <t>Președinte de raion (cu peste 100000 de locuitori)</t>
  </si>
  <si>
    <t>Vicepreședinte de raion (cu peste 100000 de locuitori)</t>
  </si>
  <si>
    <t>A1040</t>
  </si>
  <si>
    <t>Președinte de raion (cu 50000–100000 de locuitori)</t>
  </si>
  <si>
    <t>A1043</t>
  </si>
  <si>
    <t xml:space="preserve">Vicepreședinte de raion (cu 50000–100000 de locuitori) </t>
  </si>
  <si>
    <t>A1044</t>
  </si>
  <si>
    <t>Președinte de raion (cu pînă la 50000 de locuitori)</t>
  </si>
  <si>
    <t>A1045</t>
  </si>
  <si>
    <t>Vicepreședinte de raion (cu pînă la 50000 de locuitori)</t>
  </si>
  <si>
    <t>A1047</t>
  </si>
  <si>
    <t>Primar de oraș (municipiu) (cu peste 20000 de locuitori)</t>
  </si>
  <si>
    <t>A1048</t>
  </si>
  <si>
    <t>Viceprimar de oraș (municipiu) (cu peste 20000 de locuitori)</t>
  </si>
  <si>
    <t>A1049</t>
  </si>
  <si>
    <t>Primar de oraș, sat (comună) (cu 9501–20000 de locuitori)</t>
  </si>
  <si>
    <t>A1051</t>
  </si>
  <si>
    <t>Viceprimar de oraș, sat (comună) (cu 9501–20000 de locuitori)</t>
  </si>
  <si>
    <t>A1050</t>
  </si>
  <si>
    <t>Primar de oraș, sat (comună) (cu 5001–9500 de locuitori)</t>
  </si>
  <si>
    <t>A1052</t>
  </si>
  <si>
    <t>Viceprimar de oraș, sat (comună) (cu 5001–9500 de locuitori)</t>
  </si>
  <si>
    <t>A1053</t>
  </si>
  <si>
    <t xml:space="preserve">Primar de oraș, sat (comună) (cu 3501–5000 de locuitori) </t>
  </si>
  <si>
    <t>A1054</t>
  </si>
  <si>
    <t>Primar de oraș, sat (comună) (cu 1501–3500 de locuitori)</t>
  </si>
  <si>
    <t>A1055</t>
  </si>
  <si>
    <t>Primar de oraș, sat (comună) (cu pînă la 1500 de locuitori)</t>
  </si>
  <si>
    <t>Secretar general</t>
  </si>
  <si>
    <t>Secretar general adjunct</t>
  </si>
  <si>
    <t>Șef direcție generală</t>
  </si>
  <si>
    <t>Șef oficiu teritorial</t>
  </si>
  <si>
    <t>A2049</t>
  </si>
  <si>
    <t>Șef adjunct oficiu teritorial</t>
  </si>
  <si>
    <t>A2027</t>
  </si>
  <si>
    <t>Șef direcție</t>
  </si>
  <si>
    <t>A2040</t>
  </si>
  <si>
    <t>Șef direcție în cadrul direcției generale</t>
  </si>
  <si>
    <t>A2059</t>
  </si>
  <si>
    <t>Șef secție</t>
  </si>
  <si>
    <t>A2066</t>
  </si>
  <si>
    <t>Șef secție în cadrul direcției</t>
  </si>
  <si>
    <t>A2075</t>
  </si>
  <si>
    <t>Șef serviciu</t>
  </si>
  <si>
    <t>A2300</t>
  </si>
  <si>
    <t>Consultant principal (din comisie parlamentară)</t>
  </si>
  <si>
    <t>A2078</t>
  </si>
  <si>
    <t>Contabil-șef</t>
  </si>
  <si>
    <t>A2105</t>
  </si>
  <si>
    <t>Consultant principal</t>
  </si>
  <si>
    <t>A2138</t>
  </si>
  <si>
    <t>A2163</t>
  </si>
  <si>
    <t>Consultant</t>
  </si>
  <si>
    <t>A2101</t>
  </si>
  <si>
    <t>Auditor intern principal</t>
  </si>
  <si>
    <t>A2132</t>
  </si>
  <si>
    <t>Auditor intern superior</t>
  </si>
  <si>
    <t>A2164</t>
  </si>
  <si>
    <t>Auditor intern</t>
  </si>
  <si>
    <t>A2165</t>
  </si>
  <si>
    <t>Specialist principal</t>
  </si>
  <si>
    <t>A2191</t>
  </si>
  <si>
    <t>Specialist superior</t>
  </si>
  <si>
    <t>A2204</t>
  </si>
  <si>
    <t>Specialist</t>
  </si>
  <si>
    <t>A2008</t>
  </si>
  <si>
    <t>Șef al aparatului Curții de Conturi</t>
  </si>
  <si>
    <t>A2009</t>
  </si>
  <si>
    <t>Secretar general al Oficiului Avocatului Poporului</t>
  </si>
  <si>
    <t>A2021</t>
  </si>
  <si>
    <t>Șef al aparatului Comisiei Electorale Centrale</t>
  </si>
  <si>
    <t>A2022</t>
  </si>
  <si>
    <t>A2028</t>
  </si>
  <si>
    <t>A2041</t>
  </si>
  <si>
    <t>A2060</t>
  </si>
  <si>
    <t>A2061</t>
  </si>
  <si>
    <t>Șef reprezentanță</t>
  </si>
  <si>
    <t>A2067</t>
  </si>
  <si>
    <t>A2076</t>
  </si>
  <si>
    <t>A2062</t>
  </si>
  <si>
    <t>Auditor public principal</t>
  </si>
  <si>
    <t>A2077</t>
  </si>
  <si>
    <t>Auditor public superior</t>
  </si>
  <si>
    <t>A2092</t>
  </si>
  <si>
    <t xml:space="preserve">Auditor public </t>
  </si>
  <si>
    <t>A2086</t>
  </si>
  <si>
    <t>Controlor de stat principal</t>
  </si>
  <si>
    <t>A2106</t>
  </si>
  <si>
    <t>Controlor de stat superior</t>
  </si>
  <si>
    <t>A2139</t>
  </si>
  <si>
    <t>Controlor de stat</t>
  </si>
  <si>
    <t>A2079</t>
  </si>
  <si>
    <t>A2087</t>
  </si>
  <si>
    <t>Inspector de integritate principal</t>
  </si>
  <si>
    <t>A2107</t>
  </si>
  <si>
    <t>Inspector de integritate superior</t>
  </si>
  <si>
    <t>A2140</t>
  </si>
  <si>
    <t>Inspector de integritate</t>
  </si>
  <si>
    <t>A2102</t>
  </si>
  <si>
    <t>A2133</t>
  </si>
  <si>
    <t>A2166</t>
  </si>
  <si>
    <t>A2109</t>
  </si>
  <si>
    <t>A2141</t>
  </si>
  <si>
    <t>A2167</t>
  </si>
  <si>
    <t>A2108</t>
  </si>
  <si>
    <t>Inspector principal</t>
  </si>
  <si>
    <t>A2142</t>
  </si>
  <si>
    <t>Inspector superior</t>
  </si>
  <si>
    <t>A2168</t>
  </si>
  <si>
    <t>Inspector</t>
  </si>
  <si>
    <t>A2169</t>
  </si>
  <si>
    <t>A2192</t>
  </si>
  <si>
    <t>A2205</t>
  </si>
  <si>
    <t>A2002</t>
  </si>
  <si>
    <t>Secretar general de stat</t>
  </si>
  <si>
    <t>A2005</t>
  </si>
  <si>
    <t>Secretar de stat</t>
  </si>
  <si>
    <t>A2023</t>
  </si>
  <si>
    <t>A2029</t>
  </si>
  <si>
    <t>A2042</t>
  </si>
  <si>
    <t>A2063</t>
  </si>
  <si>
    <t>A2068</t>
  </si>
  <si>
    <t>A2080</t>
  </si>
  <si>
    <t>A2081</t>
  </si>
  <si>
    <t>A2110</t>
  </si>
  <si>
    <t>A2143</t>
  </si>
  <si>
    <t>A2170</t>
  </si>
  <si>
    <t>A2103</t>
  </si>
  <si>
    <t>A2134</t>
  </si>
  <si>
    <t>A2171</t>
  </si>
  <si>
    <t>A2172</t>
  </si>
  <si>
    <t>A2193</t>
  </si>
  <si>
    <t>A2206</t>
  </si>
  <si>
    <t>A2010</t>
  </si>
  <si>
    <t>Director general adjunct</t>
  </si>
  <si>
    <t>A2011</t>
  </si>
  <si>
    <t>Vicepreședinte al Casei Naționale de Asigurări Sociale</t>
  </si>
  <si>
    <t>A2007</t>
  </si>
  <si>
    <t>Director al Serviciului Fiscal de Stat/al Serviciului Vamal</t>
  </si>
  <si>
    <t>A2012</t>
  </si>
  <si>
    <t>A2013</t>
  </si>
  <si>
    <t>Director</t>
  </si>
  <si>
    <t>A2014</t>
  </si>
  <si>
    <t>Șef inspectorat/inspecție</t>
  </si>
  <si>
    <t>A2030</t>
  </si>
  <si>
    <t>Secretar general al Consiliului Agenției Naționale de Asigurare a Calității în Educație și Cercetare</t>
  </si>
  <si>
    <t>A2031</t>
  </si>
  <si>
    <t>A2032</t>
  </si>
  <si>
    <t>Șef departament</t>
  </si>
  <si>
    <t>A2043</t>
  </si>
  <si>
    <t>Custode principal de fonduri</t>
  </si>
  <si>
    <t>A2044</t>
  </si>
  <si>
    <t>A2052</t>
  </si>
  <si>
    <t>A2082</t>
  </si>
  <si>
    <t>A2091</t>
  </si>
  <si>
    <t>A2093</t>
  </si>
  <si>
    <t>A2094</t>
  </si>
  <si>
    <t>A2144</t>
  </si>
  <si>
    <t>A2155</t>
  </si>
  <si>
    <t>A2182</t>
  </si>
  <si>
    <t>A2135</t>
  </si>
  <si>
    <t>A2145</t>
  </si>
  <si>
    <t>A2173</t>
  </si>
  <si>
    <t>A2146</t>
  </si>
  <si>
    <t>A2156</t>
  </si>
  <si>
    <t>A2183</t>
  </si>
  <si>
    <t>A2147</t>
  </si>
  <si>
    <t>Consilier de probațiune principal</t>
  </si>
  <si>
    <t>A2174</t>
  </si>
  <si>
    <t>Consilier de probațiune superior</t>
  </si>
  <si>
    <t>A2196</t>
  </si>
  <si>
    <t>Consilier de probațiune</t>
  </si>
  <si>
    <t>A2184</t>
  </si>
  <si>
    <t>A2207</t>
  </si>
  <si>
    <t>A2213</t>
  </si>
  <si>
    <t>A2018</t>
  </si>
  <si>
    <t>Șef birou vamal</t>
  </si>
  <si>
    <t>A2037</t>
  </si>
  <si>
    <t>A2036</t>
  </si>
  <si>
    <t>Șef subdiviziune teritorială</t>
  </si>
  <si>
    <t>A2038</t>
  </si>
  <si>
    <t>Șef inspectorat/inspecție teritorială</t>
  </si>
  <si>
    <t>A2054</t>
  </si>
  <si>
    <t>A2095</t>
  </si>
  <si>
    <t>A2111</t>
  </si>
  <si>
    <t>A2123</t>
  </si>
  <si>
    <t>A2124</t>
  </si>
  <si>
    <t>A2157</t>
  </si>
  <si>
    <t>A2181</t>
  </si>
  <si>
    <t>A2208</t>
  </si>
  <si>
    <t>A2197</t>
  </si>
  <si>
    <t>A2214</t>
  </si>
  <si>
    <t>A2223</t>
  </si>
  <si>
    <t>A2003</t>
  </si>
  <si>
    <t>Șef al aparatului/șef al Secretariatului</t>
  </si>
  <si>
    <t>A2006</t>
  </si>
  <si>
    <t>Șef adjunct al aparatului/șef adjunct al Secretariatului</t>
  </si>
  <si>
    <t>A2024</t>
  </si>
  <si>
    <t>Inspector-șef din Inspecția Procurorilor</t>
  </si>
  <si>
    <t>A2033</t>
  </si>
  <si>
    <t>A2064</t>
  </si>
  <si>
    <t>A2069</t>
  </si>
  <si>
    <t>A2083</t>
  </si>
  <si>
    <t>A2050</t>
  </si>
  <si>
    <t>Inspector din Inspecția Procurorilor</t>
  </si>
  <si>
    <t>A2084</t>
  </si>
  <si>
    <t>A2112</t>
  </si>
  <si>
    <t>Asistent judiciar</t>
  </si>
  <si>
    <t>A2113</t>
  </si>
  <si>
    <t>Consultant al procurorului</t>
  </si>
  <si>
    <t>A2114</t>
  </si>
  <si>
    <t>A2148</t>
  </si>
  <si>
    <t>A2149</t>
  </si>
  <si>
    <t>Grefier</t>
  </si>
  <si>
    <t>A2175</t>
  </si>
  <si>
    <t>A2176</t>
  </si>
  <si>
    <t>A2194</t>
  </si>
  <si>
    <t>A2209</t>
  </si>
  <si>
    <t>A2055</t>
  </si>
  <si>
    <t>Șef al secretariatului</t>
  </si>
  <si>
    <t>A2070</t>
  </si>
  <si>
    <t>A2096</t>
  </si>
  <si>
    <t>A2115</t>
  </si>
  <si>
    <t>A2125</t>
  </si>
  <si>
    <t>A2116</t>
  </si>
  <si>
    <t>A2126</t>
  </si>
  <si>
    <t>A2177</t>
  </si>
  <si>
    <t>A2185</t>
  </si>
  <si>
    <t>A2210</t>
  </si>
  <si>
    <t>A2215</t>
  </si>
  <si>
    <t>A2065</t>
  </si>
  <si>
    <t>A2088</t>
  </si>
  <si>
    <t>A2127</t>
  </si>
  <si>
    <t>A2150</t>
  </si>
  <si>
    <t>A2158</t>
  </si>
  <si>
    <t>A2151</t>
  </si>
  <si>
    <t>A2159</t>
  </si>
  <si>
    <t>A2186</t>
  </si>
  <si>
    <t>A2198</t>
  </si>
  <si>
    <t>A2216</t>
  </si>
  <si>
    <t>A2224</t>
  </si>
  <si>
    <t>A2128</t>
  </si>
  <si>
    <t>A2199</t>
  </si>
  <si>
    <t>A2217</t>
  </si>
  <si>
    <t>A2225</t>
  </si>
  <si>
    <t>A2015</t>
  </si>
  <si>
    <t>Ambasador extraordinar și plenipotențiar</t>
  </si>
  <si>
    <t>A2016</t>
  </si>
  <si>
    <t>Reprezentant permanent sau delegat pe lîngă o organizație internațională</t>
  </si>
  <si>
    <t>Ambasador cu misiuni speciale</t>
  </si>
  <si>
    <t>A2019</t>
  </si>
  <si>
    <t>Trimis</t>
  </si>
  <si>
    <t>A2034</t>
  </si>
  <si>
    <t>Însărcinat cu afaceri en titre sau ad-interim</t>
  </si>
  <si>
    <t>A2045</t>
  </si>
  <si>
    <t>Consul general</t>
  </si>
  <si>
    <t>A2071</t>
  </si>
  <si>
    <t>A2117</t>
  </si>
  <si>
    <t>A2118</t>
  </si>
  <si>
    <t>Consul</t>
  </si>
  <si>
    <t>A2152</t>
  </si>
  <si>
    <t>A2178</t>
  </si>
  <si>
    <t>A2187</t>
  </si>
  <si>
    <t>Viceconsul</t>
  </si>
  <si>
    <t>A2188</t>
  </si>
  <si>
    <t>A2189</t>
  </si>
  <si>
    <t>Agent consular</t>
  </si>
  <si>
    <t>A2211</t>
  </si>
  <si>
    <t>A2025</t>
  </si>
  <si>
    <t>Secretar al consiliului municipal</t>
  </si>
  <si>
    <t>A2035</t>
  </si>
  <si>
    <t>A2046</t>
  </si>
  <si>
    <t>A2056</t>
  </si>
  <si>
    <t>A2073</t>
  </si>
  <si>
    <t>Secretar al preturii</t>
  </si>
  <si>
    <t>A2085</t>
  </si>
  <si>
    <t>A2097</t>
  </si>
  <si>
    <t>A2098</t>
  </si>
  <si>
    <t>Arhitect-șef</t>
  </si>
  <si>
    <t>A2099</t>
  </si>
  <si>
    <t>A2136</t>
  </si>
  <si>
    <t>A2153</t>
  </si>
  <si>
    <t>A2179</t>
  </si>
  <si>
    <t>A2212</t>
  </si>
  <si>
    <t>A2218</t>
  </si>
  <si>
    <t>A2039</t>
  </si>
  <si>
    <t>A2047</t>
  </si>
  <si>
    <t>A2051</t>
  </si>
  <si>
    <t>A2058</t>
  </si>
  <si>
    <t>A2090</t>
  </si>
  <si>
    <t>A2104</t>
  </si>
  <si>
    <t>A2119</t>
  </si>
  <si>
    <t>A2120</t>
  </si>
  <si>
    <t>A2121</t>
  </si>
  <si>
    <t>A2137</t>
  </si>
  <si>
    <t>A2154</t>
  </si>
  <si>
    <t>A2180</t>
  </si>
  <si>
    <t>A2200</t>
  </si>
  <si>
    <t>A2219</t>
  </si>
  <si>
    <t>A2226</t>
  </si>
  <si>
    <t>A2048</t>
  </si>
  <si>
    <t>Secretar al consiliului raional</t>
  </si>
  <si>
    <t>A2053</t>
  </si>
  <si>
    <t>A2057</t>
  </si>
  <si>
    <t>A2072</t>
  </si>
  <si>
    <t>A2100</t>
  </si>
  <si>
    <t>A2122</t>
  </si>
  <si>
    <t>A2129</t>
  </si>
  <si>
    <t>A2130</t>
  </si>
  <si>
    <t>A2131</t>
  </si>
  <si>
    <t>A2195</t>
  </si>
  <si>
    <t>A2203</t>
  </si>
  <si>
    <t>A2220</t>
  </si>
  <si>
    <t>A2201</t>
  </si>
  <si>
    <t>A2221</t>
  </si>
  <si>
    <t>A2227</t>
  </si>
  <si>
    <t>A2160</t>
  </si>
  <si>
    <t>Secretar al consiliului local</t>
  </si>
  <si>
    <t>A2161</t>
  </si>
  <si>
    <t>A2162</t>
  </si>
  <si>
    <t>A2202</t>
  </si>
  <si>
    <t>A2222</t>
  </si>
  <si>
    <t>A2228</t>
  </si>
  <si>
    <t>Spor cu caracter specific, valoare</t>
  </si>
  <si>
    <t>Categorii valorilor de referinte</t>
  </si>
  <si>
    <t>valoare de referinta</t>
  </si>
  <si>
    <t xml:space="preserve"> valoarea de referinţă standard</t>
  </si>
  <si>
    <t>şefii de cabinet şi consilierii din cadrul cabinetului Preşedintelui Parlamentului, al Preşedintelui Republicii Moldova şi al Prim-ministrului</t>
  </si>
  <si>
    <t>personalul didactic şi personalul de conducere din instituţiile de învăţămînt</t>
  </si>
  <si>
    <t>personalul Serviciului de Informaţii şi Securitate, al Centrului Naţional Anticorupţie, al Autorităţii Naţionale de Integritate, al Serviciului Prevenirea şi Combaterea Spălării Banilor şi al Autorităţii Aeronautice Civile</t>
  </si>
  <si>
    <t>pentru judecători (cu excepţia judecătorilor din cadrul Curţii Constituţionale, al Consiliului Superior al Magistraturii şi al Curţii Supreme de Justiţie), procurori, inspectori-judecători, inspectori din cadrul Inspecţiei procurorilor</t>
  </si>
  <si>
    <t>pentru judecătorii din cadrul Curţii Constituţionale, al Consiliului Superior al Magistraturii şi al Curţii Supreme de Justiţie</t>
  </si>
  <si>
    <t>Alegeti o categorie pentru valoare de referinta</t>
  </si>
  <si>
    <t>A5001</t>
  </si>
  <si>
    <t>Șef de cabinet</t>
  </si>
  <si>
    <t>A5002</t>
  </si>
  <si>
    <t>A5007</t>
  </si>
  <si>
    <t>Asistent</t>
  </si>
  <si>
    <t>A5010</t>
  </si>
  <si>
    <t>A5003</t>
  </si>
  <si>
    <t>A5005</t>
  </si>
  <si>
    <t>A5008</t>
  </si>
  <si>
    <t>A5011</t>
  </si>
  <si>
    <t>A5004</t>
  </si>
  <si>
    <t>A5006</t>
  </si>
  <si>
    <t>A5009</t>
  </si>
  <si>
    <t>A5012</t>
  </si>
  <si>
    <t>B1001</t>
  </si>
  <si>
    <t>B1020</t>
  </si>
  <si>
    <t>Judecător</t>
  </si>
  <si>
    <t>B1039</t>
  </si>
  <si>
    <t>Judecător-asistent</t>
  </si>
  <si>
    <t>B1002</t>
  </si>
  <si>
    <t>Președinte, cu vechimea în muncă în funcția de judecător de peste 16 ani</t>
  </si>
  <si>
    <t>B1004</t>
  </si>
  <si>
    <t>Vicepreședinte, cu vechimea în muncă în funcția de judecător de peste 16 ani</t>
  </si>
  <si>
    <t>B1021</t>
  </si>
  <si>
    <t>Judecător, cu vechimea în muncă în funcția de judecător de peste 16 ani</t>
  </si>
  <si>
    <t>B1027</t>
  </si>
  <si>
    <t>Judecător, cu vechimea în muncă în funcția de judecător de pînă la 16 ani</t>
  </si>
  <si>
    <t>B1043</t>
  </si>
  <si>
    <t>Inspector-judecător principal</t>
  </si>
  <si>
    <t>B1046</t>
  </si>
  <si>
    <t>Inspector-judecător, cu vechimea în muncă în specialitate juridică de peste 12 ani</t>
  </si>
  <si>
    <t>B1050</t>
  </si>
  <si>
    <t>Inspector-judecător, cu vechimea în muncă în specialitate juridică de la 7 la 12 ani</t>
  </si>
  <si>
    <t>B1003</t>
  </si>
  <si>
    <t>B1006</t>
  </si>
  <si>
    <t>B1009</t>
  </si>
  <si>
    <t>Vicepreședinte, cu vechimea în muncă în funcția de judecător de pînă la 16 ani</t>
  </si>
  <si>
    <t>B1010</t>
  </si>
  <si>
    <t>Vicepreședinte al colegiului, cu vechimea în muncă în funcția de judecător de peste 16 ani</t>
  </si>
  <si>
    <t>B1014</t>
  </si>
  <si>
    <t>Vicepreședinte al colegiului, cu vechimea în muncă în funcția de judecător de pînă la 16 ani</t>
  </si>
  <si>
    <t>B1022</t>
  </si>
  <si>
    <t>B1028</t>
  </si>
  <si>
    <t>B1015</t>
  </si>
  <si>
    <t>Președinte, cu vechimea în muncă în funcția de judecător de peste 15 ani</t>
  </si>
  <si>
    <t>B1024</t>
  </si>
  <si>
    <t>Președinte, cu vechimea în muncă în funcția de judecător de pînă la 15 ani</t>
  </si>
  <si>
    <t>B1030</t>
  </si>
  <si>
    <t>Vicepreședinte, cu vechimea în muncă în funcția de judecător de peste 15 ani</t>
  </si>
  <si>
    <t>B1033</t>
  </si>
  <si>
    <t>Vicepreședinte, cu vechimea în muncă în funcția de judecător de pînă la 15 ani</t>
  </si>
  <si>
    <t>B1037</t>
  </si>
  <si>
    <t>Judecător, cu vechimea în muncă în funcția de judecător de peste 15 ani</t>
  </si>
  <si>
    <t>B1040</t>
  </si>
  <si>
    <t>Judecător, cu vechimea în muncă în funcția de judecător de pînă la 15 ani</t>
  </si>
  <si>
    <t>B1036</t>
  </si>
  <si>
    <t>Președinte, cu vechimea în muncă în funcția de judecător de peste 12 ani</t>
  </si>
  <si>
    <t>B1038</t>
  </si>
  <si>
    <t>Președinte, cu vechimea în muncă în funcția de judecător de la 6 la 12 ani</t>
  </si>
  <si>
    <t>B1041</t>
  </si>
  <si>
    <t>Președinte, cu vechimea în muncă în funcția de judecător de pînă la 6 ani</t>
  </si>
  <si>
    <t>B1042</t>
  </si>
  <si>
    <t>Vicepreședinte, cu vechimea în muncă în funcția de judecător de peste 12 ani</t>
  </si>
  <si>
    <t>B1044</t>
  </si>
  <si>
    <t>Vicepreședinte, cu vechimea în muncă în funcția de judecător de la 6 la 12 ani</t>
  </si>
  <si>
    <t>B1047</t>
  </si>
  <si>
    <t>Vicepreședinte, cu vechimea în muncă în funcția de judecător de pînă la 6 ani</t>
  </si>
  <si>
    <t>B1048</t>
  </si>
  <si>
    <t>Judecător, cu vechimea în muncă în funcția de judecător de peste 12 ani</t>
  </si>
  <si>
    <t>B1051</t>
  </si>
  <si>
    <t>Judecător, cu vechimea în muncă în funcția de judecător de la 6 la 12 ani</t>
  </si>
  <si>
    <t>B1054</t>
  </si>
  <si>
    <t>Judecător, cu vechimea în muncă în funcția de judecător de pînă la 6 ani</t>
  </si>
  <si>
    <t>B1007</t>
  </si>
  <si>
    <t>B1008</t>
  </si>
  <si>
    <t>Procuror general</t>
  </si>
  <si>
    <t>B1012</t>
  </si>
  <si>
    <t>Adjunct al Procurorului general, cu vechimea în muncă în funcția de procuror de peste 16 ani</t>
  </si>
  <si>
    <t>B1016</t>
  </si>
  <si>
    <t>Adjunct al Procurorului general, cu vechimea în muncă în funcția de procuror de pînă la 16 ani</t>
  </si>
  <si>
    <t>B1017</t>
  </si>
  <si>
    <t>Procuror-șef direcție, cu vechimea în muncă în funcția de procuror de peste 16 ani</t>
  </si>
  <si>
    <t>B1023</t>
  </si>
  <si>
    <t>Procuror-șef direcție, cu vechimea în muncă în funcția de procuror de pînă la 16 ani</t>
  </si>
  <si>
    <t>B1025</t>
  </si>
  <si>
    <t>Procuror-șef secție, cu vechimea în muncă în funcția de procuror de peste 16 ani</t>
  </si>
  <si>
    <t>B1029</t>
  </si>
  <si>
    <t>Procuror-șef secție, cu vechimea în muncă în funcția de procuror de pînă la 16 ani</t>
  </si>
  <si>
    <t>B1031</t>
  </si>
  <si>
    <t>Procuror, cu vechimea în muncă în funcția de procuror de peste 16 ani</t>
  </si>
  <si>
    <t>B1034</t>
  </si>
  <si>
    <t>Procuror, cu vechimea în muncă în funcția de procuror de pînă la 16 ani</t>
  </si>
  <si>
    <t>B1013</t>
  </si>
  <si>
    <t>Procuror-șef, cu vechimea în muncă în funcția de procuror de peste 16 ani</t>
  </si>
  <si>
    <t>B1018</t>
  </si>
  <si>
    <t>Procuror-șef, cu vechimea în muncă în funcția de procuror de pînă la 16 ani</t>
  </si>
  <si>
    <t>B1019</t>
  </si>
  <si>
    <t>Adjunct al Procurorului-șef, cu vechimea în muncă în funcția de procuror de peste 16 ani</t>
  </si>
  <si>
    <t>B1026</t>
  </si>
  <si>
    <t xml:space="preserve">Adjunct al Procurorului-șef, cu vechimea în muncă în funcția de procuror de pînă la 16 ani </t>
  </si>
  <si>
    <t>B1032</t>
  </si>
  <si>
    <t>B1035</t>
  </si>
  <si>
    <t>B1045</t>
  </si>
  <si>
    <t>Procuror-șef, cu vechimea în muncă în funcția de procuror de peste 12 ani</t>
  </si>
  <si>
    <t>B1049</t>
  </si>
  <si>
    <t>Procuror-șef, cu vechimea în muncă în funcția de procuror de la 6 la 12 ani</t>
  </si>
  <si>
    <t>B1052</t>
  </si>
  <si>
    <t>Procuror-șef, cu vechimea în muncă în funcția de procuror de pînă la 6 ani</t>
  </si>
  <si>
    <t>B1053</t>
  </si>
  <si>
    <t>Adjunct al procurorului-șef, cu vechimea în muncă în funcția de procuror de peste 12 ani</t>
  </si>
  <si>
    <t>B1055</t>
  </si>
  <si>
    <t>Adjunct al procurorului-șef, cu vechimea în muncă în funcția de procuror de la 6 la 12 ani</t>
  </si>
  <si>
    <t>B1056</t>
  </si>
  <si>
    <t>Adjunct al procurorului-șef, cu vechimea în muncă în funcția de procuror de pînă la 6 ani</t>
  </si>
  <si>
    <t>B1057</t>
  </si>
  <si>
    <t>Procuror, cu vechimea în muncă în funcția de procuror de peste 12 ani</t>
  </si>
  <si>
    <t>B1058</t>
  </si>
  <si>
    <t>Procuror, cu vechimea în muncă în funcția de procuror de la 6 la 12 ani</t>
  </si>
  <si>
    <t>B1059</t>
  </si>
  <si>
    <t>Procuror, cu vechimea în muncă în funcția de procuror de pînă la 6 ani</t>
  </si>
  <si>
    <t>B6001</t>
  </si>
  <si>
    <t>B6002</t>
  </si>
  <si>
    <t>Șef laborator</t>
  </si>
  <si>
    <t>B6003</t>
  </si>
  <si>
    <t>B6004</t>
  </si>
  <si>
    <t>B6005</t>
  </si>
  <si>
    <t>Expert judiciar de categoria superioară (medic)</t>
  </si>
  <si>
    <t>B6006</t>
  </si>
  <si>
    <t>Expert judiciar de categoria întîi (medic)</t>
  </si>
  <si>
    <t>B6007</t>
  </si>
  <si>
    <t>Expert judiciar de categoria a doua (medic)</t>
  </si>
  <si>
    <t>B6008</t>
  </si>
  <si>
    <t>Expert judiciar de categoria a treia (medic)</t>
  </si>
  <si>
    <t>B6009</t>
  </si>
  <si>
    <t>Expert judiciar de categoria superioară</t>
  </si>
  <si>
    <t>B6010</t>
  </si>
  <si>
    <t>Expert judiciar de categoria întîi</t>
  </si>
  <si>
    <t>B6011</t>
  </si>
  <si>
    <t>Expert judiciar de categoria a doua</t>
  </si>
  <si>
    <t>B6012</t>
  </si>
  <si>
    <t>Expert judiciar de categoria a treia</t>
  </si>
  <si>
    <t>C3001</t>
  </si>
  <si>
    <t>Șeful Marelui Stat Major</t>
  </si>
  <si>
    <t>C3002</t>
  </si>
  <si>
    <t>C3003</t>
  </si>
  <si>
    <t>Șef inspectorat</t>
  </si>
  <si>
    <t>C3004</t>
  </si>
  <si>
    <t>C3005</t>
  </si>
  <si>
    <t>C3007</t>
  </si>
  <si>
    <t>C3013</t>
  </si>
  <si>
    <t>C3035</t>
  </si>
  <si>
    <t>Șef grup</t>
  </si>
  <si>
    <t>C3036</t>
  </si>
  <si>
    <t>Șef birou</t>
  </si>
  <si>
    <t>C3016</t>
  </si>
  <si>
    <t>Ofițer principal</t>
  </si>
  <si>
    <t>C3020</t>
  </si>
  <si>
    <t>Ofițer superior</t>
  </si>
  <si>
    <t>C3026</t>
  </si>
  <si>
    <t>Ofițer</t>
  </si>
  <si>
    <t>C3017</t>
  </si>
  <si>
    <t>C3021</t>
  </si>
  <si>
    <t>C3027</t>
  </si>
  <si>
    <t>C3028</t>
  </si>
  <si>
    <t>C3032</t>
  </si>
  <si>
    <t>C3037</t>
  </si>
  <si>
    <t>C3042</t>
  </si>
  <si>
    <t>Adjutant</t>
  </si>
  <si>
    <t>C3006</t>
  </si>
  <si>
    <t>Comandant brigadă</t>
  </si>
  <si>
    <t>C3008</t>
  </si>
  <si>
    <t>Comandant regiment</t>
  </si>
  <si>
    <t>C3009</t>
  </si>
  <si>
    <t>Comandant batalion/escadrilă independent (ă)</t>
  </si>
  <si>
    <t>C3010</t>
  </si>
  <si>
    <t>Șef orchestră prezidențială</t>
  </si>
  <si>
    <t>C3011</t>
  </si>
  <si>
    <t>Șef centru</t>
  </si>
  <si>
    <t>C3012</t>
  </si>
  <si>
    <t>Comandant centru militar teritorial</t>
  </si>
  <si>
    <t>C3014</t>
  </si>
  <si>
    <t>Comandant batalion/escadrilă</t>
  </si>
  <si>
    <t>C3015</t>
  </si>
  <si>
    <t>Șef bază</t>
  </si>
  <si>
    <t>C3051</t>
  </si>
  <si>
    <t>Comandant navă/pilot</t>
  </si>
  <si>
    <t>C3019</t>
  </si>
  <si>
    <t>C3022</t>
  </si>
  <si>
    <t>C3023</t>
  </si>
  <si>
    <t>Șef secțiune brigadă</t>
  </si>
  <si>
    <t>C3024</t>
  </si>
  <si>
    <t>Comandant companie</t>
  </si>
  <si>
    <t>C3025</t>
  </si>
  <si>
    <t>Șef secțiune batalion</t>
  </si>
  <si>
    <t>C3029</t>
  </si>
  <si>
    <t>Comandant baterie</t>
  </si>
  <si>
    <t>C3030</t>
  </si>
  <si>
    <t>Comandant pluton</t>
  </si>
  <si>
    <t>C3038</t>
  </si>
  <si>
    <t>Comandant grup (în cadrul subunităților cu destinație specială)</t>
  </si>
  <si>
    <t>C3043</t>
  </si>
  <si>
    <t>Comandant grupă</t>
  </si>
  <si>
    <t>C3044</t>
  </si>
  <si>
    <t>C3046</t>
  </si>
  <si>
    <t>Comandant echipă</t>
  </si>
  <si>
    <t>C3031</t>
  </si>
  <si>
    <t>C3033</t>
  </si>
  <si>
    <t>C3039</t>
  </si>
  <si>
    <t>C3034</t>
  </si>
  <si>
    <t>C3040</t>
  </si>
  <si>
    <t>C3041</t>
  </si>
  <si>
    <t>C3048</t>
  </si>
  <si>
    <t>Chinolog</t>
  </si>
  <si>
    <t>C3045</t>
  </si>
  <si>
    <t>Plutonier-adjutant</t>
  </si>
  <si>
    <t>C3047</t>
  </si>
  <si>
    <t>Plutonier-major</t>
  </si>
  <si>
    <t>C3049</t>
  </si>
  <si>
    <t>Plutonier</t>
  </si>
  <si>
    <t>C3050</t>
  </si>
  <si>
    <t>Sergent-major</t>
  </si>
  <si>
    <t>Sergent</t>
  </si>
  <si>
    <t>C3052</t>
  </si>
  <si>
    <t>Sergent-inferior</t>
  </si>
  <si>
    <t>C3053</t>
  </si>
  <si>
    <t>Caporal</t>
  </si>
  <si>
    <t>C3054</t>
  </si>
  <si>
    <t>Soldat</t>
  </si>
  <si>
    <t>D3001</t>
  </si>
  <si>
    <t>Șef inspectorat general</t>
  </si>
  <si>
    <t>D3002</t>
  </si>
  <si>
    <t>Șef (comandant) departament</t>
  </si>
  <si>
    <t>D3003</t>
  </si>
  <si>
    <t>D3005</t>
  </si>
  <si>
    <t>D3013</t>
  </si>
  <si>
    <t>D3028</t>
  </si>
  <si>
    <t>D3029</t>
  </si>
  <si>
    <t>Ofițer de legătură</t>
  </si>
  <si>
    <t>D3040</t>
  </si>
  <si>
    <t>D3050</t>
  </si>
  <si>
    <t xml:space="preserve">Ofițer principal </t>
  </si>
  <si>
    <t>D3064</t>
  </si>
  <si>
    <t>D3089</t>
  </si>
  <si>
    <t>D3090</t>
  </si>
  <si>
    <t>D3122</t>
  </si>
  <si>
    <t>D3135</t>
  </si>
  <si>
    <t>D3006</t>
  </si>
  <si>
    <t>Șef inspectorat național</t>
  </si>
  <si>
    <t>D3007</t>
  </si>
  <si>
    <t>Director/șef</t>
  </si>
  <si>
    <t>D3017</t>
  </si>
  <si>
    <t>D3018</t>
  </si>
  <si>
    <t>D3021</t>
  </si>
  <si>
    <t>D3026</t>
  </si>
  <si>
    <t>Comandant detașament</t>
  </si>
  <si>
    <t>D3030</t>
  </si>
  <si>
    <t>Șef obiect special</t>
  </si>
  <si>
    <t>D3031</t>
  </si>
  <si>
    <t>Șef centru independent</t>
  </si>
  <si>
    <t>D3041</t>
  </si>
  <si>
    <t>D3060</t>
  </si>
  <si>
    <t>D3065</t>
  </si>
  <si>
    <t>D3091</t>
  </si>
  <si>
    <t>D3110</t>
  </si>
  <si>
    <t>Comandant grup</t>
  </si>
  <si>
    <t>D3126</t>
  </si>
  <si>
    <t>Comandant patrulă</t>
  </si>
  <si>
    <t>D3133</t>
  </si>
  <si>
    <t xml:space="preserve">Șef unitate (în componența altei unități bugetare) </t>
  </si>
  <si>
    <t>D3136</t>
  </si>
  <si>
    <t>Comandant/șef echipă</t>
  </si>
  <si>
    <t>D3172</t>
  </si>
  <si>
    <t>Șef stație</t>
  </si>
  <si>
    <t>D3181</t>
  </si>
  <si>
    <t>Șef patrulă</t>
  </si>
  <si>
    <t>D3066</t>
  </si>
  <si>
    <t>D3092</t>
  </si>
  <si>
    <t>D3127</t>
  </si>
  <si>
    <t>D3067</t>
  </si>
  <si>
    <t>Expert-criminalist principal</t>
  </si>
  <si>
    <t>D3093</t>
  </si>
  <si>
    <t>Expert-criminalist superior</t>
  </si>
  <si>
    <t>D3128</t>
  </si>
  <si>
    <t>Expert-criminalist</t>
  </si>
  <si>
    <t>D3111</t>
  </si>
  <si>
    <t>D3137</t>
  </si>
  <si>
    <t>D3149</t>
  </si>
  <si>
    <t>D3150</t>
  </si>
  <si>
    <t>Subofițer superior</t>
  </si>
  <si>
    <t>D3151</t>
  </si>
  <si>
    <t>Chinolog cu rang de subofițer</t>
  </si>
  <si>
    <t>D3173</t>
  </si>
  <si>
    <t>Chimist-dozimetrist</t>
  </si>
  <si>
    <t>D3183</t>
  </si>
  <si>
    <t>Subofițer de patrulare</t>
  </si>
  <si>
    <t>D3184</t>
  </si>
  <si>
    <t>Subofițer</t>
  </si>
  <si>
    <t>D3012</t>
  </si>
  <si>
    <t>Șef direcție municipiu</t>
  </si>
  <si>
    <t>D3019</t>
  </si>
  <si>
    <t>Șef direcție regională</t>
  </si>
  <si>
    <t>D3020</t>
  </si>
  <si>
    <t>D3024</t>
  </si>
  <si>
    <t>Șef inspectorat de poliție municipal</t>
  </si>
  <si>
    <t>D3025</t>
  </si>
  <si>
    <t>Șef inspectorat de poliție de sector al municipiului Chișinău</t>
  </si>
  <si>
    <t>D3027</t>
  </si>
  <si>
    <t>Șef inspectorat de poliție raional</t>
  </si>
  <si>
    <t>D3032</t>
  </si>
  <si>
    <t>D3033</t>
  </si>
  <si>
    <t>D3034</t>
  </si>
  <si>
    <t>Comandant batalion independent</t>
  </si>
  <si>
    <t>D3038</t>
  </si>
  <si>
    <t>D3042</t>
  </si>
  <si>
    <t>Comandant batalion în componența altei unități</t>
  </si>
  <si>
    <t>D3047</t>
  </si>
  <si>
    <t>Comandant unitate independentă</t>
  </si>
  <si>
    <t>D3061</t>
  </si>
  <si>
    <t>D3068</t>
  </si>
  <si>
    <t>D3069</t>
  </si>
  <si>
    <t>D3079</t>
  </si>
  <si>
    <t>Șef secție raională</t>
  </si>
  <si>
    <t>D3080</t>
  </si>
  <si>
    <t>Șef izolator</t>
  </si>
  <si>
    <t>D3081</t>
  </si>
  <si>
    <t>D3082</t>
  </si>
  <si>
    <t>Șef sector</t>
  </si>
  <si>
    <t>D3094</t>
  </si>
  <si>
    <t>Șef schimb</t>
  </si>
  <si>
    <t>D3095</t>
  </si>
  <si>
    <t>D3112</t>
  </si>
  <si>
    <t>Șef post</t>
  </si>
  <si>
    <t>D3113</t>
  </si>
  <si>
    <t>D3134</t>
  </si>
  <si>
    <t>Șef unitate</t>
  </si>
  <si>
    <t>D3138</t>
  </si>
  <si>
    <t>Șef gardă</t>
  </si>
  <si>
    <t>D3165</t>
  </si>
  <si>
    <t>D3166</t>
  </si>
  <si>
    <t>Șef echipă</t>
  </si>
  <si>
    <t>D3174</t>
  </si>
  <si>
    <t>Șef stație radio</t>
  </si>
  <si>
    <t>D3083</t>
  </si>
  <si>
    <t>Ofițer principal: operativ de serviciu, de sector, criminalist</t>
  </si>
  <si>
    <t>D3114</t>
  </si>
  <si>
    <t>Ofițer superior: operativ de serviciu, de sector, criminalist</t>
  </si>
  <si>
    <t>D3139</t>
  </si>
  <si>
    <t>Ofițer: operativ de serviciu, de sector, criminalist</t>
  </si>
  <si>
    <t>D3084</t>
  </si>
  <si>
    <t xml:space="preserve">Ofițer principal: de investigații, de urmărire penală </t>
  </si>
  <si>
    <t>D3115</t>
  </si>
  <si>
    <t>Ofițer superior de investigații, de urmărire penală</t>
  </si>
  <si>
    <t>D3140</t>
  </si>
  <si>
    <t>Ofițer de investigații, de urmărire penală</t>
  </si>
  <si>
    <t>D3085</t>
  </si>
  <si>
    <t>D3116</t>
  </si>
  <si>
    <t>D3141</t>
  </si>
  <si>
    <t>D3086</t>
  </si>
  <si>
    <t>D3117</t>
  </si>
  <si>
    <t>D3142</t>
  </si>
  <si>
    <t>D3087</t>
  </si>
  <si>
    <t>D3118</t>
  </si>
  <si>
    <t>D3143</t>
  </si>
  <si>
    <t>D3129</t>
  </si>
  <si>
    <t>D3152</t>
  </si>
  <si>
    <t>D3158</t>
  </si>
  <si>
    <t>D3153</t>
  </si>
  <si>
    <t>D3154</t>
  </si>
  <si>
    <t>Salvator superior</t>
  </si>
  <si>
    <t>D3155</t>
  </si>
  <si>
    <t>Pompier superior</t>
  </si>
  <si>
    <t>D3175</t>
  </si>
  <si>
    <t>Scafandru</t>
  </si>
  <si>
    <t>D3176</t>
  </si>
  <si>
    <t>Salvator</t>
  </si>
  <si>
    <t>D3177</t>
  </si>
  <si>
    <t>Pompier</t>
  </si>
  <si>
    <t>D3178</t>
  </si>
  <si>
    <t>D3185</t>
  </si>
  <si>
    <t>D3187</t>
  </si>
  <si>
    <t>Carabinier cu rang de subofițer</t>
  </si>
  <si>
    <t>D3008</t>
  </si>
  <si>
    <t>D3014</t>
  </si>
  <si>
    <t>D3035</t>
  </si>
  <si>
    <t>D3043</t>
  </si>
  <si>
    <t>D3051</t>
  </si>
  <si>
    <t>Ofițer principal de urmărire penală</t>
  </si>
  <si>
    <t>D3070</t>
  </si>
  <si>
    <t>Ofițer superior de urmărire penală</t>
  </si>
  <si>
    <t>D3096</t>
  </si>
  <si>
    <t>Ofițer de urmărire penală</t>
  </si>
  <si>
    <t>D3052</t>
  </si>
  <si>
    <t>Ofițer superior de urmărire penală pentru cazuri excepționale</t>
  </si>
  <si>
    <t>D3053</t>
  </si>
  <si>
    <t>Ofițer superior de investigații pentru cazuri excepționale</t>
  </si>
  <si>
    <t>D3054</t>
  </si>
  <si>
    <t>Ofițer principal de investigații</t>
  </si>
  <si>
    <t>D3071</t>
  </si>
  <si>
    <t>Ofițer superior de investigații</t>
  </si>
  <si>
    <t>D3097</t>
  </si>
  <si>
    <t>Ofițer de investigații</t>
  </si>
  <si>
    <t>D3055</t>
  </si>
  <si>
    <t>D3072</t>
  </si>
  <si>
    <t>D3098</t>
  </si>
  <si>
    <t>D3056</t>
  </si>
  <si>
    <t>Expert judiciar principal</t>
  </si>
  <si>
    <t>D3073</t>
  </si>
  <si>
    <t>Expert judiciar superior</t>
  </si>
  <si>
    <t>D3099</t>
  </si>
  <si>
    <t>Expert judiciar</t>
  </si>
  <si>
    <t>D3100</t>
  </si>
  <si>
    <t>D3123</t>
  </si>
  <si>
    <t>D3144</t>
  </si>
  <si>
    <t>D3161</t>
  </si>
  <si>
    <t>D3009</t>
  </si>
  <si>
    <t>D3015</t>
  </si>
  <si>
    <t>D3036</t>
  </si>
  <si>
    <t>D3044</t>
  </si>
  <si>
    <t>D3048</t>
  </si>
  <si>
    <t>D3062</t>
  </si>
  <si>
    <t>D3057</t>
  </si>
  <si>
    <t xml:space="preserve">Ofițer principal de investigații </t>
  </si>
  <si>
    <t>D3074</t>
  </si>
  <si>
    <t xml:space="preserve">Ofițer superior de investigații </t>
  </si>
  <si>
    <t>D3101</t>
  </si>
  <si>
    <t>D3058</t>
  </si>
  <si>
    <t>D3075</t>
  </si>
  <si>
    <t>D3102</t>
  </si>
  <si>
    <t>D3076</t>
  </si>
  <si>
    <t>D3103</t>
  </si>
  <si>
    <t>D3130</t>
  </si>
  <si>
    <t>D3104</t>
  </si>
  <si>
    <t>D3124</t>
  </si>
  <si>
    <t>D3145</t>
  </si>
  <si>
    <t>D3162</t>
  </si>
  <si>
    <t>D3179</t>
  </si>
  <si>
    <t>D3010</t>
  </si>
  <si>
    <t>D3016</t>
  </si>
  <si>
    <t>D3037</t>
  </si>
  <si>
    <t>D3045</t>
  </si>
  <si>
    <t>D3059</t>
  </si>
  <si>
    <t>D3077</t>
  </si>
  <si>
    <t>D3105</t>
  </si>
  <si>
    <t>D3078</t>
  </si>
  <si>
    <t>D3106</t>
  </si>
  <si>
    <t>D3131</t>
  </si>
  <si>
    <t>D3107</t>
  </si>
  <si>
    <t>D3125</t>
  </si>
  <si>
    <t>D3146</t>
  </si>
  <si>
    <t>D3186</t>
  </si>
  <si>
    <t>D3180</t>
  </si>
  <si>
    <t>D3004</t>
  </si>
  <si>
    <t>D3022</t>
  </si>
  <si>
    <t>D3046</t>
  </si>
  <si>
    <t>D3049</t>
  </si>
  <si>
    <t>D3088</t>
  </si>
  <si>
    <t>D3119</t>
  </si>
  <si>
    <t>D3147</t>
  </si>
  <si>
    <t xml:space="preserve">Ofițer de investigații </t>
  </si>
  <si>
    <t>D3120</t>
  </si>
  <si>
    <t>D3148</t>
  </si>
  <si>
    <t>D3156</t>
  </si>
  <si>
    <t>D3011</t>
  </si>
  <si>
    <t>Director penitenciar</t>
  </si>
  <si>
    <t>D3023</t>
  </si>
  <si>
    <t>Director subdiviziune subordonată</t>
  </si>
  <si>
    <t>D3039</t>
  </si>
  <si>
    <t>Comandant batalion</t>
  </si>
  <si>
    <t>D3063</t>
  </si>
  <si>
    <t>D3108</t>
  </si>
  <si>
    <t>D3109</t>
  </si>
  <si>
    <t>D3163</t>
  </si>
  <si>
    <t>Comandant de grupă</t>
  </si>
  <si>
    <t>D3167</t>
  </si>
  <si>
    <t>D3168</t>
  </si>
  <si>
    <t>Șef escorta</t>
  </si>
  <si>
    <t>D3121</t>
  </si>
  <si>
    <t>Ofițer de serviciu</t>
  </si>
  <si>
    <t>D3132</t>
  </si>
  <si>
    <t>D3157</t>
  </si>
  <si>
    <t>D3159</t>
  </si>
  <si>
    <t>D3160</t>
  </si>
  <si>
    <t>Supraveghetor principal</t>
  </si>
  <si>
    <t>D3164</t>
  </si>
  <si>
    <t>Supraveghetor superior</t>
  </si>
  <si>
    <t>D3169</t>
  </si>
  <si>
    <t>Supraveghetor</t>
  </si>
  <si>
    <t>D3170</t>
  </si>
  <si>
    <t>D3171</t>
  </si>
  <si>
    <t>D3182</t>
  </si>
  <si>
    <t>Inspector inferior</t>
  </si>
  <si>
    <t>Santinelă</t>
  </si>
  <si>
    <t>E4001</t>
  </si>
  <si>
    <t>Rector</t>
  </si>
  <si>
    <t>E4002</t>
  </si>
  <si>
    <t>Prim-prorector</t>
  </si>
  <si>
    <t>E4003</t>
  </si>
  <si>
    <t>Prorector</t>
  </si>
  <si>
    <t>E4004</t>
  </si>
  <si>
    <t>Decan</t>
  </si>
  <si>
    <t>E4006</t>
  </si>
  <si>
    <t>Prodecan</t>
  </si>
  <si>
    <t>E4005</t>
  </si>
  <si>
    <t>Director al școlii doctorale</t>
  </si>
  <si>
    <t>E4007</t>
  </si>
  <si>
    <t>Șef catedră/departament</t>
  </si>
  <si>
    <t>E4010</t>
  </si>
  <si>
    <t>Profesor universitar</t>
  </si>
  <si>
    <t>E4012</t>
  </si>
  <si>
    <t>Conferențiar universitar</t>
  </si>
  <si>
    <t>E4013</t>
  </si>
  <si>
    <t>Lector universitar</t>
  </si>
  <si>
    <t>E4011</t>
  </si>
  <si>
    <t>Formator</t>
  </si>
  <si>
    <t>E4014</t>
  </si>
  <si>
    <t>Asistent universitar</t>
  </si>
  <si>
    <t>E4015</t>
  </si>
  <si>
    <t>Maestru de concert</t>
  </si>
  <si>
    <t>E4016</t>
  </si>
  <si>
    <t>Maestru de instruire</t>
  </si>
  <si>
    <t>E4017</t>
  </si>
  <si>
    <t>Antrenor</t>
  </si>
  <si>
    <t>E4018</t>
  </si>
  <si>
    <t xml:space="preserve">Profesor în învățămîntul general și în învățămîntul profesional tehnic </t>
  </si>
  <si>
    <t>E4019</t>
  </si>
  <si>
    <t>Învățător în învățămîntul general și în învățămîntul profesional tehnic</t>
  </si>
  <si>
    <t>E4020</t>
  </si>
  <si>
    <t>Educator educație timpurie</t>
  </si>
  <si>
    <t>E4021</t>
  </si>
  <si>
    <t>Metodist în învățămîntul general și în învățămîntul profesional tehnic</t>
  </si>
  <si>
    <t>E4022</t>
  </si>
  <si>
    <t>Educator</t>
  </si>
  <si>
    <t>E4023</t>
  </si>
  <si>
    <t>Maistru-instructor</t>
  </si>
  <si>
    <t>E4024</t>
  </si>
  <si>
    <t>Pedagog social</t>
  </si>
  <si>
    <t>E4025</t>
  </si>
  <si>
    <t>Acompaniator</t>
  </si>
  <si>
    <t>E6019</t>
  </si>
  <si>
    <t>Director-adjunct probleme de gospodărie, producere etc.</t>
  </si>
  <si>
    <t>E6020</t>
  </si>
  <si>
    <t>E6023</t>
  </si>
  <si>
    <t>E6027</t>
  </si>
  <si>
    <t>E6029</t>
  </si>
  <si>
    <t>Conducător practică de producție</t>
  </si>
  <si>
    <t>E6034</t>
  </si>
  <si>
    <t>E6032</t>
  </si>
  <si>
    <t>Metrolog</t>
  </si>
  <si>
    <t>E6033</t>
  </si>
  <si>
    <t>E6035</t>
  </si>
  <si>
    <t>Instructor extrașcolar</t>
  </si>
  <si>
    <t>E6036</t>
  </si>
  <si>
    <t>Instructor-animator</t>
  </si>
  <si>
    <t>E6037</t>
  </si>
  <si>
    <t>Instructor pentru muncă</t>
  </si>
  <si>
    <t>E6038</t>
  </si>
  <si>
    <t>Laborant superior</t>
  </si>
  <si>
    <t>E6039</t>
  </si>
  <si>
    <t>Laborant metodist</t>
  </si>
  <si>
    <t>E6040</t>
  </si>
  <si>
    <t>Laborant</t>
  </si>
  <si>
    <t>E6041</t>
  </si>
  <si>
    <t>Dădacă</t>
  </si>
  <si>
    <t>E6042</t>
  </si>
  <si>
    <t>Asistent al educatorului</t>
  </si>
  <si>
    <t>E6043</t>
  </si>
  <si>
    <t>Asistent al directorului pentru gospodărie</t>
  </si>
  <si>
    <t>E6044</t>
  </si>
  <si>
    <t>Asistent de laborator</t>
  </si>
  <si>
    <t>E6016</t>
  </si>
  <si>
    <t>Șef centru/cabinet metodic</t>
  </si>
  <si>
    <t>E6021</t>
  </si>
  <si>
    <t>Metodist principal</t>
  </si>
  <si>
    <t>E6024</t>
  </si>
  <si>
    <t>Metodist superior</t>
  </si>
  <si>
    <t>E6028</t>
  </si>
  <si>
    <t>Metodist</t>
  </si>
  <si>
    <t>E6001</t>
  </si>
  <si>
    <t>E6002</t>
  </si>
  <si>
    <t>Director institut</t>
  </si>
  <si>
    <t>E6003</t>
  </si>
  <si>
    <t>E6004</t>
  </si>
  <si>
    <t xml:space="preserve">Director </t>
  </si>
  <si>
    <t>E6005</t>
  </si>
  <si>
    <t>Secretar științific general</t>
  </si>
  <si>
    <t>E6006</t>
  </si>
  <si>
    <t>Secretar științific</t>
  </si>
  <si>
    <t>E6007</t>
  </si>
  <si>
    <t>Director filială</t>
  </si>
  <si>
    <t>E6008</t>
  </si>
  <si>
    <t>Șef aparat administrativ</t>
  </si>
  <si>
    <t>E6009</t>
  </si>
  <si>
    <t>E6010</t>
  </si>
  <si>
    <t>E6011</t>
  </si>
  <si>
    <t xml:space="preserve">Șef laborator </t>
  </si>
  <si>
    <t>E6012</t>
  </si>
  <si>
    <t>E6013</t>
  </si>
  <si>
    <t>E6014</t>
  </si>
  <si>
    <t>Consultant științific</t>
  </si>
  <si>
    <t>E6015</t>
  </si>
  <si>
    <t>Cercetător științific principal</t>
  </si>
  <si>
    <t>E6017</t>
  </si>
  <si>
    <t>Cercetător științific coordonator</t>
  </si>
  <si>
    <t>E6018</t>
  </si>
  <si>
    <t>Cercetător științific superior</t>
  </si>
  <si>
    <t>E6022</t>
  </si>
  <si>
    <t>Cercetător științific</t>
  </si>
  <si>
    <t>E6026</t>
  </si>
  <si>
    <t>Cercetător științific stagiar</t>
  </si>
  <si>
    <t>E6025</t>
  </si>
  <si>
    <t>E6030</t>
  </si>
  <si>
    <t>E6031</t>
  </si>
  <si>
    <t>F6001</t>
  </si>
  <si>
    <t>Director general</t>
  </si>
  <si>
    <t>F6002</t>
  </si>
  <si>
    <t>Director (șef)</t>
  </si>
  <si>
    <t>F6003</t>
  </si>
  <si>
    <t>Director artistic</t>
  </si>
  <si>
    <t>F6004</t>
  </si>
  <si>
    <t>Prim-regizor</t>
  </si>
  <si>
    <t>F6005</t>
  </si>
  <si>
    <t>Pictor-șef</t>
  </si>
  <si>
    <t>F6006</t>
  </si>
  <si>
    <t>Dirijor-șef</t>
  </si>
  <si>
    <t>F6007</t>
  </si>
  <si>
    <t>Maestru de balet-șef</t>
  </si>
  <si>
    <t>F6008</t>
  </si>
  <si>
    <t>Regizor-șef</t>
  </si>
  <si>
    <t>F6009</t>
  </si>
  <si>
    <t>F6013</t>
  </si>
  <si>
    <t>Șef trupă</t>
  </si>
  <si>
    <t>F6014</t>
  </si>
  <si>
    <t>Conducător artistic</t>
  </si>
  <si>
    <t>F6015</t>
  </si>
  <si>
    <t>Șef filială</t>
  </si>
  <si>
    <t>F6016</t>
  </si>
  <si>
    <t>F6023</t>
  </si>
  <si>
    <t>F6024</t>
  </si>
  <si>
    <t>Custode-șef</t>
  </si>
  <si>
    <t>F6029</t>
  </si>
  <si>
    <t>F6033</t>
  </si>
  <si>
    <t>Șef sală de expoziții</t>
  </si>
  <si>
    <t>F6034</t>
  </si>
  <si>
    <t>F6035</t>
  </si>
  <si>
    <t>Șef filmotecă</t>
  </si>
  <si>
    <t>F6038</t>
  </si>
  <si>
    <t>F6039</t>
  </si>
  <si>
    <t>Șef atelier</t>
  </si>
  <si>
    <t>F6047</t>
  </si>
  <si>
    <t>Conducător de cerc</t>
  </si>
  <si>
    <t>F6048</t>
  </si>
  <si>
    <t>Bibliotecar principal</t>
  </si>
  <si>
    <t>F6049</t>
  </si>
  <si>
    <t>Bibliograf principal</t>
  </si>
  <si>
    <t>F6011</t>
  </si>
  <si>
    <t>Regizor</t>
  </si>
  <si>
    <t>F6012</t>
  </si>
  <si>
    <t>Dirijor</t>
  </si>
  <si>
    <t>F6017</t>
  </si>
  <si>
    <t>Regizor tehnic</t>
  </si>
  <si>
    <t>F6018</t>
  </si>
  <si>
    <t>Regizor montare</t>
  </si>
  <si>
    <t>F6019</t>
  </si>
  <si>
    <t>Regizor de sunete</t>
  </si>
  <si>
    <t>F6020</t>
  </si>
  <si>
    <t>Redactor tehnic</t>
  </si>
  <si>
    <t>F6021</t>
  </si>
  <si>
    <t>Maestru de cor</t>
  </si>
  <si>
    <t>F6022</t>
  </si>
  <si>
    <t>Scenograf</t>
  </si>
  <si>
    <t>F6025</t>
  </si>
  <si>
    <t>Mediator</t>
  </si>
  <si>
    <t>F6026</t>
  </si>
  <si>
    <t>Coregraf</t>
  </si>
  <si>
    <t>F6027</t>
  </si>
  <si>
    <t>Artist, maestru al scenei</t>
  </si>
  <si>
    <t>F6030</t>
  </si>
  <si>
    <t>Concertmaistru</t>
  </si>
  <si>
    <t>F6044</t>
  </si>
  <si>
    <t>Artist</t>
  </si>
  <si>
    <t>F6040</t>
  </si>
  <si>
    <t>Ihtiolog</t>
  </si>
  <si>
    <t>F6031</t>
  </si>
  <si>
    <t>Expert în domeniul artelor</t>
  </si>
  <si>
    <t>F6032</t>
  </si>
  <si>
    <t>Pictor</t>
  </si>
  <si>
    <t>F6041</t>
  </si>
  <si>
    <t>Sculptor</t>
  </si>
  <si>
    <t>F6042</t>
  </si>
  <si>
    <t>F6054</t>
  </si>
  <si>
    <t>Ghid</t>
  </si>
  <si>
    <t>F6050</t>
  </si>
  <si>
    <t>Restaurator</t>
  </si>
  <si>
    <t>F6055</t>
  </si>
  <si>
    <t>Muzeograf</t>
  </si>
  <si>
    <t>F6056</t>
  </si>
  <si>
    <t>Bibliotecar</t>
  </si>
  <si>
    <t>F6057</t>
  </si>
  <si>
    <t>Bibliograf</t>
  </si>
  <si>
    <t>F6051</t>
  </si>
  <si>
    <t>F6052</t>
  </si>
  <si>
    <t>Corepetitor</t>
  </si>
  <si>
    <t>F6053</t>
  </si>
  <si>
    <t>Conservator</t>
  </si>
  <si>
    <t>F6058</t>
  </si>
  <si>
    <t>Asistent regizor</t>
  </si>
  <si>
    <t>F6059</t>
  </si>
  <si>
    <t>Asistent maestru</t>
  </si>
  <si>
    <t>F6060</t>
  </si>
  <si>
    <t>Asistent dirijor</t>
  </si>
  <si>
    <t>F6061</t>
  </si>
  <si>
    <t>Peruchier</t>
  </si>
  <si>
    <t>F6062</t>
  </si>
  <si>
    <t>Păpușar</t>
  </si>
  <si>
    <t>F6063</t>
  </si>
  <si>
    <t>Pălărier</t>
  </si>
  <si>
    <t>F6064</t>
  </si>
  <si>
    <t>Modelier</t>
  </si>
  <si>
    <t>F6065</t>
  </si>
  <si>
    <t>Machior</t>
  </si>
  <si>
    <t>F6066</t>
  </si>
  <si>
    <t>Decorator</t>
  </si>
  <si>
    <t>F6067</t>
  </si>
  <si>
    <t>Butafor</t>
  </si>
  <si>
    <t>F6068</t>
  </si>
  <si>
    <t>Custode superior fonduri</t>
  </si>
  <si>
    <t>F6069</t>
  </si>
  <si>
    <t>Custode fonduri</t>
  </si>
  <si>
    <t>F6070</t>
  </si>
  <si>
    <t>Custode exponate</t>
  </si>
  <si>
    <t>F6071</t>
  </si>
  <si>
    <t>Taxidermist</t>
  </si>
  <si>
    <t>F6073</t>
  </si>
  <si>
    <t>Administrator</t>
  </si>
  <si>
    <t>F6074</t>
  </si>
  <si>
    <t>Operator de sunete</t>
  </si>
  <si>
    <t>F6075</t>
  </si>
  <si>
    <t>Artist figurant</t>
  </si>
  <si>
    <t>F6076</t>
  </si>
  <si>
    <t>Animator</t>
  </si>
  <si>
    <t>F6077</t>
  </si>
  <si>
    <t>Supraveghetor muzeu</t>
  </si>
  <si>
    <t>F6010</t>
  </si>
  <si>
    <t>F6028</t>
  </si>
  <si>
    <t>Director club sportiv</t>
  </si>
  <si>
    <t>F6037</t>
  </si>
  <si>
    <t>Director (administrator) edificiu sportiv</t>
  </si>
  <si>
    <t>F6045</t>
  </si>
  <si>
    <t>Instructor-metodist</t>
  </si>
  <si>
    <t>F6036</t>
  </si>
  <si>
    <t>Antrenor principal</t>
  </si>
  <si>
    <t>F6043</t>
  </si>
  <si>
    <t>Antrenor superior</t>
  </si>
  <si>
    <t>F6046</t>
  </si>
  <si>
    <t>F6072</t>
  </si>
  <si>
    <t>G6001</t>
  </si>
  <si>
    <t>Medic-șef, șef spital</t>
  </si>
  <si>
    <t>G6002</t>
  </si>
  <si>
    <t>Director (general) al instituției de nivel republican</t>
  </si>
  <si>
    <t>G6004</t>
  </si>
  <si>
    <t>Șef policlinică</t>
  </si>
  <si>
    <t>G6007</t>
  </si>
  <si>
    <t>Șef/manager serviciu social</t>
  </si>
  <si>
    <t>G6011</t>
  </si>
  <si>
    <t>Director (șef) centru</t>
  </si>
  <si>
    <t>G6008</t>
  </si>
  <si>
    <t>Dietetician</t>
  </si>
  <si>
    <t>G6009</t>
  </si>
  <si>
    <t>Farmacist</t>
  </si>
  <si>
    <t>G6010</t>
  </si>
  <si>
    <t>Psihopedagog</t>
  </si>
  <si>
    <t>G6012</t>
  </si>
  <si>
    <t>Logoped</t>
  </si>
  <si>
    <t>G6013</t>
  </si>
  <si>
    <t>Psiholog</t>
  </si>
  <si>
    <t>G6014</t>
  </si>
  <si>
    <t>Defectolog</t>
  </si>
  <si>
    <t>G6015</t>
  </si>
  <si>
    <t>Kinetoterapeut</t>
  </si>
  <si>
    <t>G6017</t>
  </si>
  <si>
    <t>Asistent parental profesionist</t>
  </si>
  <si>
    <t>G6018</t>
  </si>
  <si>
    <t>Asistent social</t>
  </si>
  <si>
    <t>G6030</t>
  </si>
  <si>
    <t>Mediator comunitar</t>
  </si>
  <si>
    <t>G6019</t>
  </si>
  <si>
    <t>Tehnician-dentist</t>
  </si>
  <si>
    <t>G6020</t>
  </si>
  <si>
    <t>Statistician medical</t>
  </si>
  <si>
    <t>G6021</t>
  </si>
  <si>
    <t>Laborant radiolog</t>
  </si>
  <si>
    <t>G6022</t>
  </si>
  <si>
    <t>Instructor dezinfecționist</t>
  </si>
  <si>
    <t>G6023</t>
  </si>
  <si>
    <t>Instructor de cultură fizică medicală</t>
  </si>
  <si>
    <t>G6024</t>
  </si>
  <si>
    <t>Felcer</t>
  </si>
  <si>
    <t>G6025</t>
  </si>
  <si>
    <t>Felcer laborant</t>
  </si>
  <si>
    <t>G6026</t>
  </si>
  <si>
    <t>G6027</t>
  </si>
  <si>
    <t>Asistent medical</t>
  </si>
  <si>
    <t>G6028</t>
  </si>
  <si>
    <t xml:space="preserve">Laborant </t>
  </si>
  <si>
    <t>G6031</t>
  </si>
  <si>
    <t>G6034</t>
  </si>
  <si>
    <t>Tehnician</t>
  </si>
  <si>
    <t>G6032</t>
  </si>
  <si>
    <t>G6033</t>
  </si>
  <si>
    <t>Instructor ergoterapie</t>
  </si>
  <si>
    <t>Farmacist inferior</t>
  </si>
  <si>
    <t>G6035</t>
  </si>
  <si>
    <t>Mediator comunitar fără studii</t>
  </si>
  <si>
    <t>G6036</t>
  </si>
  <si>
    <t>Asistent personal</t>
  </si>
  <si>
    <t>G6037</t>
  </si>
  <si>
    <t>Asistent familial</t>
  </si>
  <si>
    <t>G6038</t>
  </si>
  <si>
    <t>G6039</t>
  </si>
  <si>
    <t>Lucrător social</t>
  </si>
  <si>
    <t>G6040</t>
  </si>
  <si>
    <t>Dezinfecționist</t>
  </si>
  <si>
    <t>G6041</t>
  </si>
  <si>
    <t>Infirmier</t>
  </si>
  <si>
    <t>G6042</t>
  </si>
  <si>
    <t>Soră econoamă</t>
  </si>
  <si>
    <t>G6043</t>
  </si>
  <si>
    <t>Registrator (medical)</t>
  </si>
  <si>
    <t>H6001</t>
  </si>
  <si>
    <t>Căpitan port</t>
  </si>
  <si>
    <t>H6002</t>
  </si>
  <si>
    <t>H6003</t>
  </si>
  <si>
    <t>H6004</t>
  </si>
  <si>
    <t>Inginer-programator-șef</t>
  </si>
  <si>
    <t>H6005</t>
  </si>
  <si>
    <t>Șef direcție tehnologii informaționale</t>
  </si>
  <si>
    <t>H6006</t>
  </si>
  <si>
    <t>Șef laborator veterinar raional</t>
  </si>
  <si>
    <t>H6007</t>
  </si>
  <si>
    <t>H6008</t>
  </si>
  <si>
    <t>Șef direcție alte domenii</t>
  </si>
  <si>
    <t>H6009</t>
  </si>
  <si>
    <t>Șef secție tehnologii informaționale</t>
  </si>
  <si>
    <t>H6010</t>
  </si>
  <si>
    <t>Șef circumscripție veterinară</t>
  </si>
  <si>
    <t>H6011</t>
  </si>
  <si>
    <t>H6012</t>
  </si>
  <si>
    <t>Șef secție alte domenii</t>
  </si>
  <si>
    <t>H6013</t>
  </si>
  <si>
    <t>Șef serviciu tehnologii informaționale</t>
  </si>
  <si>
    <t>H6018</t>
  </si>
  <si>
    <t>Șef serviciu alte domenii</t>
  </si>
  <si>
    <t>H6019</t>
  </si>
  <si>
    <t>Redactor-șef</t>
  </si>
  <si>
    <t>H6020</t>
  </si>
  <si>
    <t>Inginer-șef</t>
  </si>
  <si>
    <t>H6021</t>
  </si>
  <si>
    <t>Șef stație centrală de salvare</t>
  </si>
  <si>
    <t>H6022</t>
  </si>
  <si>
    <t>Energetician-șef</t>
  </si>
  <si>
    <t>H6023</t>
  </si>
  <si>
    <t>Constructor-șef</t>
  </si>
  <si>
    <t>H6024</t>
  </si>
  <si>
    <t>Agronom-șef</t>
  </si>
  <si>
    <t>H6025</t>
  </si>
  <si>
    <t>Căpitan</t>
  </si>
  <si>
    <t>H6026</t>
  </si>
  <si>
    <t>H6042</t>
  </si>
  <si>
    <t>Șef stație de salvare</t>
  </si>
  <si>
    <t>H6058</t>
  </si>
  <si>
    <t>H6059</t>
  </si>
  <si>
    <t>Șef garaj</t>
  </si>
  <si>
    <t>H6060</t>
  </si>
  <si>
    <t>Șef secție exploatare imobile</t>
  </si>
  <si>
    <t>H6070</t>
  </si>
  <si>
    <t>H6071</t>
  </si>
  <si>
    <t>Tehnolog-șef</t>
  </si>
  <si>
    <t>H6076</t>
  </si>
  <si>
    <t>Șef echipaj</t>
  </si>
  <si>
    <t>H6077</t>
  </si>
  <si>
    <t>Șef gospodărie</t>
  </si>
  <si>
    <t>H6078</t>
  </si>
  <si>
    <t>Scafandru specialist-șef</t>
  </si>
  <si>
    <t>H6079</t>
  </si>
  <si>
    <t>Șef serviciu exploatare imobile</t>
  </si>
  <si>
    <t>H6081</t>
  </si>
  <si>
    <t>Șef șantier</t>
  </si>
  <si>
    <t>H6082</t>
  </si>
  <si>
    <t>Șef grupă în secția de exploatare a imobilelor</t>
  </si>
  <si>
    <t>H6083</t>
  </si>
  <si>
    <t>H6091</t>
  </si>
  <si>
    <t>Șef magazie</t>
  </si>
  <si>
    <t>H6092</t>
  </si>
  <si>
    <t>Șef cantină</t>
  </si>
  <si>
    <t>H6095</t>
  </si>
  <si>
    <t>Șef serviciu administrativ</t>
  </si>
  <si>
    <t>H6096</t>
  </si>
  <si>
    <t>Mecanic-șef</t>
  </si>
  <si>
    <t>H6097</t>
  </si>
  <si>
    <t>Șef arhivă</t>
  </si>
  <si>
    <t>H6098</t>
  </si>
  <si>
    <t>H6099</t>
  </si>
  <si>
    <t>Șef cancelarie/audiență</t>
  </si>
  <si>
    <t>H6100</t>
  </si>
  <si>
    <t>Șef cămin</t>
  </si>
  <si>
    <t>H6101</t>
  </si>
  <si>
    <t>Șef depozit</t>
  </si>
  <si>
    <t>H6102</t>
  </si>
  <si>
    <t>Șef secretariat</t>
  </si>
  <si>
    <t>H6103</t>
  </si>
  <si>
    <t>Șef stație radiotehnică</t>
  </si>
  <si>
    <t>H6106</t>
  </si>
  <si>
    <t>Șef stație telefonică</t>
  </si>
  <si>
    <t>H6107</t>
  </si>
  <si>
    <t>Șef expediere/expediție</t>
  </si>
  <si>
    <t>H6108</t>
  </si>
  <si>
    <t>Șef sală de audiențe/lectură</t>
  </si>
  <si>
    <t>H6116</t>
  </si>
  <si>
    <t>Șef cameră frigorifică</t>
  </si>
  <si>
    <t>H6117</t>
  </si>
  <si>
    <t>Șef punct asistență tehnică</t>
  </si>
  <si>
    <t>H6123</t>
  </si>
  <si>
    <t>Bucătar-șef</t>
  </si>
  <si>
    <t>H6124</t>
  </si>
  <si>
    <t>Șef baie</t>
  </si>
  <si>
    <t>H6125</t>
  </si>
  <si>
    <t>Șef instalații</t>
  </si>
  <si>
    <t>H6126</t>
  </si>
  <si>
    <t>Șef ospătărie</t>
  </si>
  <si>
    <t>H6127</t>
  </si>
  <si>
    <t>Șef punct control tehnic</t>
  </si>
  <si>
    <t>H6128</t>
  </si>
  <si>
    <t>Șef punct dezactivare</t>
  </si>
  <si>
    <t>H6129</t>
  </si>
  <si>
    <t>Șef spălătorie</t>
  </si>
  <si>
    <t>Șef stație de cazane</t>
  </si>
  <si>
    <t>Șef stație de încărcare a acumulatoarelor</t>
  </si>
  <si>
    <t>H6014</t>
  </si>
  <si>
    <t>Erpetolog</t>
  </si>
  <si>
    <t>H6015</t>
  </si>
  <si>
    <t>Inspector căpitan portuar</t>
  </si>
  <si>
    <t>H6016</t>
  </si>
  <si>
    <t>Statistician principal</t>
  </si>
  <si>
    <t>H6017</t>
  </si>
  <si>
    <t>Statistician superior</t>
  </si>
  <si>
    <t>H6035</t>
  </si>
  <si>
    <t>Statistician</t>
  </si>
  <si>
    <t>H6027</t>
  </si>
  <si>
    <t>Arhitect</t>
  </si>
  <si>
    <t>H6028</t>
  </si>
  <si>
    <t>Jurist</t>
  </si>
  <si>
    <t>H6029</t>
  </si>
  <si>
    <t>Administrator rețea de calculatoare principal</t>
  </si>
  <si>
    <t>H6043</t>
  </si>
  <si>
    <t>Administrator rețea de calculatoare superior</t>
  </si>
  <si>
    <t>H6061</t>
  </si>
  <si>
    <t>Administrator rețea de calculatoare</t>
  </si>
  <si>
    <t>H6030</t>
  </si>
  <si>
    <t>Analist principal</t>
  </si>
  <si>
    <t>H6044</t>
  </si>
  <si>
    <t>Analist superior</t>
  </si>
  <si>
    <t>H6062</t>
  </si>
  <si>
    <t>Analist</t>
  </si>
  <si>
    <t>H6037</t>
  </si>
  <si>
    <t>Economist principal</t>
  </si>
  <si>
    <t>H6046</t>
  </si>
  <si>
    <t>Economist superior</t>
  </si>
  <si>
    <t>H6063</t>
  </si>
  <si>
    <t>Economist</t>
  </si>
  <si>
    <t>H6031</t>
  </si>
  <si>
    <t>Inginer principal </t>
  </si>
  <si>
    <t>H6047</t>
  </si>
  <si>
    <t>Inginer superior</t>
  </si>
  <si>
    <t>H6064</t>
  </si>
  <si>
    <t>Inginer</t>
  </si>
  <si>
    <t>H6038</t>
  </si>
  <si>
    <t>Inginer-programator</t>
  </si>
  <si>
    <t>H6032</t>
  </si>
  <si>
    <t>Programator principal</t>
  </si>
  <si>
    <t>H6048</t>
  </si>
  <si>
    <t>Programator superior</t>
  </si>
  <si>
    <t>H6065</t>
  </si>
  <si>
    <t>Programator</t>
  </si>
  <si>
    <t>H6033</t>
  </si>
  <si>
    <t>Sociolog</t>
  </si>
  <si>
    <t>H6034</t>
  </si>
  <si>
    <t>Meteorolog</t>
  </si>
  <si>
    <t>H6039</t>
  </si>
  <si>
    <t>Traducător principal</t>
  </si>
  <si>
    <t>H6050</t>
  </si>
  <si>
    <t>Traducător superior</t>
  </si>
  <si>
    <t>H6055</t>
  </si>
  <si>
    <t>Traducător</t>
  </si>
  <si>
    <t>H6040</t>
  </si>
  <si>
    <t>H6056</t>
  </si>
  <si>
    <t>H6057</t>
  </si>
  <si>
    <t>H6036</t>
  </si>
  <si>
    <t>Contabil principal</t>
  </si>
  <si>
    <t>H6045</t>
  </si>
  <si>
    <t>Contabil superior</t>
  </si>
  <si>
    <t>H6066</t>
  </si>
  <si>
    <t>Contabil</t>
  </si>
  <si>
    <t>H6067</t>
  </si>
  <si>
    <t>Contabil-casier</t>
  </si>
  <si>
    <t>H6145</t>
  </si>
  <si>
    <t>Casier</t>
  </si>
  <si>
    <t>H6049</t>
  </si>
  <si>
    <t>H6068</t>
  </si>
  <si>
    <t>H6041</t>
  </si>
  <si>
    <t>Medic veterinar</t>
  </si>
  <si>
    <t>H6051</t>
  </si>
  <si>
    <t>Toxicolog</t>
  </si>
  <si>
    <t>H6052</t>
  </si>
  <si>
    <t>Microbiolog</t>
  </si>
  <si>
    <t>H6053</t>
  </si>
  <si>
    <t>Entomolog</t>
  </si>
  <si>
    <t>H6054</t>
  </si>
  <si>
    <t>Bacteriolog</t>
  </si>
  <si>
    <t>H6069</t>
  </si>
  <si>
    <t>H6072</t>
  </si>
  <si>
    <t>Corespondent</t>
  </si>
  <si>
    <t>H6073</t>
  </si>
  <si>
    <t>Merceolog principal </t>
  </si>
  <si>
    <t>H6084</t>
  </si>
  <si>
    <t>Merceolog superior</t>
  </si>
  <si>
    <t>H6105</t>
  </si>
  <si>
    <t>Merceolog</t>
  </si>
  <si>
    <t>H6074</t>
  </si>
  <si>
    <t>Redactor principal</t>
  </si>
  <si>
    <t>H6085</t>
  </si>
  <si>
    <t>Redactor superior</t>
  </si>
  <si>
    <t>H6104</t>
  </si>
  <si>
    <t>Redactor</t>
  </si>
  <si>
    <t>H6175</t>
  </si>
  <si>
    <t>Agronom</t>
  </si>
  <si>
    <t>H6109</t>
  </si>
  <si>
    <t>Administrator principal</t>
  </si>
  <si>
    <t>H6130</t>
  </si>
  <si>
    <t>Administrator superior</t>
  </si>
  <si>
    <t>H6135</t>
  </si>
  <si>
    <t>H6110</t>
  </si>
  <si>
    <t>Agent de aprovizionare</t>
  </si>
  <si>
    <t>H6086</t>
  </si>
  <si>
    <t>Tehnolog</t>
  </si>
  <si>
    <t>H6111</t>
  </si>
  <si>
    <t>Desenator-constructor</t>
  </si>
  <si>
    <t>H6087</t>
  </si>
  <si>
    <t>Reporter</t>
  </si>
  <si>
    <t>H6088</t>
  </si>
  <si>
    <t>Felcer veterinar laborant</t>
  </si>
  <si>
    <t>H6089</t>
  </si>
  <si>
    <t>Felcer veterinar</t>
  </si>
  <si>
    <t>H6166</t>
  </si>
  <si>
    <t>Sanitar veterinar</t>
  </si>
  <si>
    <t>H6093</t>
  </si>
  <si>
    <t>Scafandru specialist</t>
  </si>
  <si>
    <t>H6118</t>
  </si>
  <si>
    <t>Operator documente secrete</t>
  </si>
  <si>
    <t>H6131</t>
  </si>
  <si>
    <t>H6139</t>
  </si>
  <si>
    <t>H6112</t>
  </si>
  <si>
    <t>Tehnician superior</t>
  </si>
  <si>
    <t>H6119</t>
  </si>
  <si>
    <t>H6113</t>
  </si>
  <si>
    <t>Inspector superior controlul asupra executării hotărîrilor</t>
  </si>
  <si>
    <t>H6120</t>
  </si>
  <si>
    <t>Inspector controlul asupra executării hotărîrilor</t>
  </si>
  <si>
    <t>H6121</t>
  </si>
  <si>
    <t>Secretar administrativ superior</t>
  </si>
  <si>
    <t>H6132</t>
  </si>
  <si>
    <t>Secretar administrativ</t>
  </si>
  <si>
    <t>H6140</t>
  </si>
  <si>
    <t>H6136</t>
  </si>
  <si>
    <t>Secretar(ă)-stenograf(ă)</t>
  </si>
  <si>
    <t>H6137</t>
  </si>
  <si>
    <t>Stenograf</t>
  </si>
  <si>
    <t>H6141</t>
  </si>
  <si>
    <t>Dactilograf</t>
  </si>
  <si>
    <t>H6142</t>
  </si>
  <si>
    <t>Operator date</t>
  </si>
  <si>
    <t>H6146</t>
  </si>
  <si>
    <t>Arhivar</t>
  </si>
  <si>
    <t>H6147</t>
  </si>
  <si>
    <t>Bucătar</t>
  </si>
  <si>
    <t>H6148</t>
  </si>
  <si>
    <t>Fotograf</t>
  </si>
  <si>
    <t>H6149</t>
  </si>
  <si>
    <t>Instructor</t>
  </si>
  <si>
    <t>H6150</t>
  </si>
  <si>
    <t>Grafician</t>
  </si>
  <si>
    <t>H6151</t>
  </si>
  <si>
    <t>Retușor</t>
  </si>
  <si>
    <t>H6080</t>
  </si>
  <si>
    <t>Maistru controlor superior</t>
  </si>
  <si>
    <t>H6090</t>
  </si>
  <si>
    <t>Maistru-controlor</t>
  </si>
  <si>
    <t>H6094</t>
  </si>
  <si>
    <t>Maistru superior</t>
  </si>
  <si>
    <t>H6114</t>
  </si>
  <si>
    <t>Maistru</t>
  </si>
  <si>
    <t>H6115</t>
  </si>
  <si>
    <t>H6122</t>
  </si>
  <si>
    <t>Corector</t>
  </si>
  <si>
    <t>H6138</t>
  </si>
  <si>
    <t>Mecanic superior</t>
  </si>
  <si>
    <t>H6152</t>
  </si>
  <si>
    <t>Mecanic</t>
  </si>
  <si>
    <t>H6133</t>
  </si>
  <si>
    <t>Dispecer</t>
  </si>
  <si>
    <t>H6134</t>
  </si>
  <si>
    <t>Saturator</t>
  </si>
  <si>
    <t>H6143</t>
  </si>
  <si>
    <t>Electrogazosudor</t>
  </si>
  <si>
    <t>H6144</t>
  </si>
  <si>
    <t>Revizor superior transport auto</t>
  </si>
  <si>
    <t>H6153</t>
  </si>
  <si>
    <t>Revizor transport auto</t>
  </si>
  <si>
    <t>H6154</t>
  </si>
  <si>
    <t>Acordor-reglor</t>
  </si>
  <si>
    <t>H6155</t>
  </si>
  <si>
    <t>Acumulatorist</t>
  </si>
  <si>
    <t>H6156</t>
  </si>
  <si>
    <t>Lăcătuș-instalator</t>
  </si>
  <si>
    <t>H6157</t>
  </si>
  <si>
    <t>(Electro)sudor</t>
  </si>
  <si>
    <t>H6158</t>
  </si>
  <si>
    <t>Electrician</t>
  </si>
  <si>
    <t>H6159</t>
  </si>
  <si>
    <t>Salvamar</t>
  </si>
  <si>
    <t>H6160</t>
  </si>
  <si>
    <t>Mașinist</t>
  </si>
  <si>
    <t>H6161</t>
  </si>
  <si>
    <t>Electromecanic</t>
  </si>
  <si>
    <t>Electromontor</t>
  </si>
  <si>
    <t>H6163</t>
  </si>
  <si>
    <t>Frizer</t>
  </si>
  <si>
    <t>H6164</t>
  </si>
  <si>
    <t>Instalator</t>
  </si>
  <si>
    <t>H6165</t>
  </si>
  <si>
    <t>Reglor</t>
  </si>
  <si>
    <t>H6167</t>
  </si>
  <si>
    <t>Operator</t>
  </si>
  <si>
    <t>H6168</t>
  </si>
  <si>
    <t>Brigadier</t>
  </si>
  <si>
    <t>H6169</t>
  </si>
  <si>
    <t>Lăcătuș</t>
  </si>
  <si>
    <t>H6170</t>
  </si>
  <si>
    <t>Dulgher</t>
  </si>
  <si>
    <t>H6171</t>
  </si>
  <si>
    <t>Tîmplar</t>
  </si>
  <si>
    <t>H6172</t>
  </si>
  <si>
    <t>Iluminator</t>
  </si>
  <si>
    <t>H6173</t>
  </si>
  <si>
    <t>Evacuator</t>
  </si>
  <si>
    <t>H6174</t>
  </si>
  <si>
    <t>Șofer (conducător auto)</t>
  </si>
  <si>
    <t>Funcționar de serviciu</t>
  </si>
  <si>
    <t>H6176</t>
  </si>
  <si>
    <t>Operator telecomunicații</t>
  </si>
  <si>
    <t>H6177</t>
  </si>
  <si>
    <t>Muncitor calificat</t>
  </si>
  <si>
    <t>H6178</t>
  </si>
  <si>
    <t>Bucătar auxiliar</t>
  </si>
  <si>
    <t>H6179</t>
  </si>
  <si>
    <t>Ajutor de bucătar</t>
  </si>
  <si>
    <t>H6180</t>
  </si>
  <si>
    <t>Curier</t>
  </si>
  <si>
    <t>H6181</t>
  </si>
  <si>
    <t>Expeditor</t>
  </si>
  <si>
    <t>H6182</t>
  </si>
  <si>
    <t>Operator stație irigare</t>
  </si>
  <si>
    <t>H6183</t>
  </si>
  <si>
    <t>Fochist</t>
  </si>
  <si>
    <t>H6184</t>
  </si>
  <si>
    <t>Paznic</t>
  </si>
  <si>
    <t>H6185</t>
  </si>
  <si>
    <t>Muncitor necalificat</t>
  </si>
  <si>
    <t>Modificarea clasei conform notelor la anexe 3-10, +/- clase</t>
  </si>
  <si>
    <r>
      <t>Art.9</t>
    </r>
    <r>
      <rPr>
        <b/>
        <vertAlign val="superscript"/>
        <sz val="11"/>
        <color theme="1"/>
        <rFont val="Calibri"/>
        <family val="2"/>
        <charset val="204"/>
        <scheme val="minor"/>
      </rPr>
      <t>1</t>
    </r>
  </si>
  <si>
    <t>Legea bugetului de stat pentru anul 2018 nr.289/2017</t>
  </si>
  <si>
    <r>
      <t>Sporul lunar sa acordă proporțional timpului lucrat în limitele duratei zilnice normale a timpului de muncă sau ale unei normde didactice la locul desfășurării activității științifice sau științifico-didactice</t>
    </r>
    <r>
      <rPr>
        <b/>
        <sz val="11"/>
        <color theme="1"/>
        <rFont val="Calibri"/>
        <family val="2"/>
        <charset val="204"/>
        <scheme val="minor"/>
      </rPr>
      <t>. Se presupune că 100%</t>
    </r>
  </si>
  <si>
    <t>E4008 I</t>
  </si>
  <si>
    <t>E4008 II</t>
  </si>
  <si>
    <t>E4008 III</t>
  </si>
  <si>
    <t>E4008 IV</t>
  </si>
  <si>
    <t>E4008 V–VI</t>
  </si>
  <si>
    <t>Director de liceu/instituție de învățămînt profesional tehnic, de categoria I</t>
  </si>
  <si>
    <t>Director de liceu/instituție de învățămînt profesional tehnic, de categoria II</t>
  </si>
  <si>
    <t>Director de liceu/instituție de învățămînt profesional tehnic, de categoria III</t>
  </si>
  <si>
    <t>Director de liceu/instituție de învățămînt profesional tehnic, de categoria IV</t>
  </si>
  <si>
    <t>Director de liceu/instituție de învățămînt profesional tehnic, de categoria V–VI</t>
  </si>
  <si>
    <t>E4009 I</t>
  </si>
  <si>
    <t>E4009 II</t>
  </si>
  <si>
    <t>E4009 III</t>
  </si>
  <si>
    <t>E4009 IV</t>
  </si>
  <si>
    <t>E4009 V–VI</t>
  </si>
  <si>
    <t>Director (șef) al altor instituții de învățămînt de categoria I</t>
  </si>
  <si>
    <t>Director (șef) al altor instituții de învățămînt de categoria II</t>
  </si>
  <si>
    <t>Director (șef) al altor instituții de învățămînt de categoria III</t>
  </si>
  <si>
    <t>Director (șef) al altor instituții de învățămînt de categoria IV</t>
  </si>
  <si>
    <t>Director (șef) al altor instituții de învățămînt de categoria V–VI</t>
  </si>
  <si>
    <t>G6003 I</t>
  </si>
  <si>
    <t>G6003 II</t>
  </si>
  <si>
    <t>G6003 III</t>
  </si>
  <si>
    <t>Medic-șef  al instituției, de categoria I</t>
  </si>
  <si>
    <t>Medic-șef  al instituției, de categoria II</t>
  </si>
  <si>
    <t>Medic-șef  al instituției, de categoria III</t>
  </si>
  <si>
    <t>C3018</t>
  </si>
  <si>
    <t>G6029</t>
  </si>
  <si>
    <t>H6075</t>
  </si>
  <si>
    <t>H6162</t>
  </si>
  <si>
    <t>Evidența timpului de muncă se efectuiază în zilele sau ore?</t>
  </si>
  <si>
    <t>Zile</t>
  </si>
  <si>
    <t>Numarul total de zile/ore efectiv lucrate in perioada martie - noiembrie 2018</t>
  </si>
  <si>
    <t>Ore</t>
  </si>
  <si>
    <t>4 zile pe săptămîna</t>
  </si>
  <si>
    <t>5 zile pe săptămîna</t>
  </si>
  <si>
    <t>6 zile pe săptămîna</t>
  </si>
  <si>
    <t>40 de ore pe săptămămîna</t>
  </si>
  <si>
    <t>35 de ore pe săptămămîna</t>
  </si>
  <si>
    <t>30 de ore pe săptămămîna</t>
  </si>
  <si>
    <t>durata săptămînală normală a timpului de muncă</t>
  </si>
  <si>
    <t>Director/șef/manager al instituției, de categoria I</t>
  </si>
  <si>
    <t>Director/șef/manager al instituției, de categoria II</t>
  </si>
  <si>
    <t>Director/șef/manager al instituției, de categoria III</t>
  </si>
  <si>
    <t>G6005 I</t>
  </si>
  <si>
    <t>G6005 II</t>
  </si>
  <si>
    <t>G6005 III</t>
  </si>
  <si>
    <t>Medic (de toate specialitățile), în instituții de nivel republican</t>
  </si>
  <si>
    <t>Medic (de toate specialitățile), în instituții de categoria I</t>
  </si>
  <si>
    <t>Medic (de toate specialitățile), în instituții de categoria II</t>
  </si>
  <si>
    <t>Medic (de toate specialitățile), în instituții de categoria III</t>
  </si>
  <si>
    <t>G6006 NR</t>
  </si>
  <si>
    <t>G6006 I</t>
  </si>
  <si>
    <t>G6006 II</t>
  </si>
  <si>
    <t>G6006 III</t>
  </si>
  <si>
    <t>Cod Grupa</t>
  </si>
  <si>
    <t>Cod Functie</t>
  </si>
  <si>
    <t>Spor Lunar</t>
  </si>
  <si>
    <t xml:space="preserve"> persoanele cu funcţii de demnitate publică din cadrul Parlamentului</t>
  </si>
  <si>
    <t>funcţii  de demnitate publică din cadrulautorităţilor sau instituţiilor finanţate de la bugetul de stat, cu excepţia funcţii de demnitate publică din cadrul Parlamentului, a judecătorilor, a procurorilor şi a inspectorilor-judecători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</si>
</sst>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%"/>
  </numFmts>
  <fonts count="1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sz val="11"/>
      <name val="Cambria"/>
      <family val="1"/>
      <charset val="204"/>
      <scheme val="major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vertAlign val="superscript"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3F59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/>
    <xf numFmtId="1" fontId="2" fillId="2" borderId="4" xfId="2" applyNumberFormat="1" applyFont="1" applyFill="1" applyBorder="1" applyAlignment="1">
      <alignment horizontal="left"/>
    </xf>
    <xf numFmtId="2" fontId="2" fillId="2" borderId="4" xfId="2" applyNumberFormat="1" applyFont="1" applyFill="1" applyBorder="1" applyAlignment="1">
      <alignment horizontal="center"/>
    </xf>
    <xf numFmtId="1" fontId="2" fillId="0" borderId="4" xfId="2" applyNumberFormat="1" applyFont="1" applyBorder="1" applyAlignment="1">
      <alignment horizontal="left"/>
    </xf>
    <xf numFmtId="2" fontId="2" fillId="0" borderId="4" xfId="2" applyNumberFormat="1" applyFont="1" applyBorder="1" applyAlignment="1">
      <alignment horizontal="center"/>
    </xf>
    <xf numFmtId="0" fontId="7" fillId="0" borderId="5" xfId="1" applyFont="1" applyFill="1" applyBorder="1" applyAlignment="1">
      <alignment horizontal="right" vertical="center" wrapText="1"/>
    </xf>
    <xf numFmtId="0" fontId="8" fillId="0" borderId="6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0" xfId="0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/>
    </xf>
    <xf numFmtId="0" fontId="0" fillId="0" borderId="8" xfId="0" applyBorder="1"/>
    <xf numFmtId="0" fontId="6" fillId="0" borderId="0" xfId="0" applyFont="1" applyBorder="1" applyAlignment="1">
      <alignment horizontal="center" vertical="center" textRotation="90"/>
    </xf>
    <xf numFmtId="0" fontId="0" fillId="0" borderId="0" xfId="0" applyBorder="1"/>
    <xf numFmtId="164" fontId="0" fillId="4" borderId="0" xfId="4" applyFont="1" applyFill="1" applyBorder="1"/>
    <xf numFmtId="0" fontId="0" fillId="0" borderId="0" xfId="0" applyBorder="1" applyAlignment="1">
      <alignment horizontal="left" vertical="center"/>
    </xf>
    <xf numFmtId="0" fontId="0" fillId="4" borderId="0" xfId="0" applyFill="1" applyBorder="1"/>
    <xf numFmtId="0" fontId="7" fillId="0" borderId="9" xfId="1" applyFont="1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164" fontId="6" fillId="0" borderId="7" xfId="4" applyFont="1" applyBorder="1"/>
    <xf numFmtId="0" fontId="0" fillId="0" borderId="7" xfId="0" applyBorder="1"/>
    <xf numFmtId="0" fontId="0" fillId="0" borderId="7" xfId="0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9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6" fillId="0" borderId="0" xfId="4" applyFont="1" applyBorder="1"/>
    <xf numFmtId="164" fontId="0" fillId="5" borderId="0" xfId="4" applyFont="1" applyFill="1" applyBorder="1" applyAlignment="1">
      <alignment horizontal="center" vertical="center"/>
    </xf>
    <xf numFmtId="164" fontId="0" fillId="0" borderId="0" xfId="4" applyFont="1" applyBorder="1"/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0" fillId="0" borderId="7" xfId="1" applyFont="1" applyFill="1" applyBorder="1" applyAlignment="1">
      <alignment horizontal="right" vertical="center" wrapText="1"/>
    </xf>
    <xf numFmtId="165" fontId="0" fillId="5" borderId="8" xfId="5" applyNumberFormat="1" applyFont="1" applyFill="1" applyBorder="1"/>
    <xf numFmtId="164" fontId="0" fillId="0" borderId="8" xfId="4" applyFont="1" applyBorder="1"/>
    <xf numFmtId="0" fontId="0" fillId="0" borderId="8" xfId="0" applyBorder="1" applyAlignment="1">
      <alignment horizontal="center" vertical="center"/>
    </xf>
    <xf numFmtId="165" fontId="0" fillId="5" borderId="0" xfId="5" applyNumberFormat="1" applyFont="1" applyFill="1" applyBorder="1"/>
    <xf numFmtId="0" fontId="1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textRotation="90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164" fontId="0" fillId="5" borderId="0" xfId="4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2" fillId="0" borderId="11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164" fontId="0" fillId="5" borderId="0" xfId="0" applyNumberFormat="1" applyFill="1" applyBorder="1"/>
    <xf numFmtId="0" fontId="8" fillId="0" borderId="19" xfId="1" applyFont="1" applyFill="1" applyBorder="1" applyAlignment="1">
      <alignment vertical="center" wrapText="1"/>
    </xf>
    <xf numFmtId="0" fontId="12" fillId="0" borderId="1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top" wrapText="1"/>
    </xf>
    <xf numFmtId="0" fontId="15" fillId="0" borderId="0" xfId="0" applyFont="1" applyAlignment="1">
      <alignment horizontal="justify" wrapText="1"/>
    </xf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justify" wrapText="1"/>
    </xf>
    <xf numFmtId="0" fontId="12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left" wrapText="1"/>
    </xf>
    <xf numFmtId="0" fontId="12" fillId="0" borderId="11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12" fillId="0" borderId="11" xfId="0" applyFont="1" applyBorder="1" applyAlignment="1">
      <alignment horizontal="left" wrapText="1"/>
    </xf>
    <xf numFmtId="0" fontId="12" fillId="0" borderId="11" xfId="0" applyFont="1" applyBorder="1" applyAlignment="1">
      <alignment horizontal="center" wrapText="1"/>
    </xf>
    <xf numFmtId="0" fontId="12" fillId="0" borderId="13" xfId="0" applyFont="1" applyBorder="1" applyAlignment="1">
      <alignment horizontal="right" wrapText="1"/>
    </xf>
    <xf numFmtId="0" fontId="12" fillId="0" borderId="13" xfId="0" applyFont="1" applyBorder="1" applyAlignment="1">
      <alignment horizontal="right" vertical="top" wrapText="1"/>
    </xf>
    <xf numFmtId="0" fontId="6" fillId="0" borderId="0" xfId="0" applyFont="1"/>
    <xf numFmtId="164" fontId="0" fillId="0" borderId="0" xfId="0" applyNumberFormat="1" applyBorder="1"/>
    <xf numFmtId="2" fontId="0" fillId="0" borderId="0" xfId="0" applyNumberFormat="1" applyBorder="1"/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textRotation="90"/>
    </xf>
    <xf numFmtId="0" fontId="0" fillId="0" borderId="7" xfId="0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0" borderId="0" xfId="0" applyFont="1"/>
    <xf numFmtId="0" fontId="17" fillId="0" borderId="0" xfId="0" applyFont="1"/>
    <xf numFmtId="0" fontId="2" fillId="0" borderId="1" xfId="2" applyNumberFormat="1" applyFont="1" applyBorder="1" applyAlignment="1">
      <alignment horizontal="center" vertical="center" wrapText="1"/>
    </xf>
    <xf numFmtId="0" fontId="2" fillId="0" borderId="0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4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18" xfId="0" applyFont="1" applyBorder="1" applyAlignment="1">
      <alignment horizontal="justify" wrapText="1"/>
    </xf>
    <xf numFmtId="0" fontId="12" fillId="0" borderId="1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</cellXfs>
  <cellStyles count="6">
    <cellStyle name="Comma" xfId="4" builtinId="3"/>
    <cellStyle name="Normal" xfId="0" builtinId="0"/>
    <cellStyle name="Normal 2 2" xfId="3"/>
    <cellStyle name="Normal_Sheet1" xfId="2"/>
    <cellStyle name="Percent" xfId="5" builtinId="5"/>
    <cellStyle name="Обычный 2" xfId="1"/>
  </cellStyles>
  <dxfs count="0"/>
  <tableStyles count="0" defaultTableStyle="TableStyleMedium2" defaultPivotStyle="PivotStyleLight16"/>
  <colors>
    <mruColors>
      <color rgb="FFD3F5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tabSelected="1" topLeftCell="A13" workbookViewId="0">
      <selection activeCell="C29" sqref="C29"/>
    </sheetView>
  </sheetViews>
  <sheetFormatPr defaultRowHeight="15" x14ac:dyDescent="0.25"/>
  <cols>
    <col min="2" max="2" width="45.5703125" customWidth="1"/>
    <col min="3" max="3" width="25.140625" customWidth="1"/>
    <col min="4" max="4" width="13" style="1" customWidth="1"/>
    <col min="5" max="5" width="14.42578125" customWidth="1"/>
    <col min="6" max="6" width="70" customWidth="1"/>
  </cols>
  <sheetData>
    <row r="2" spans="1:6" s="1" customFormat="1" x14ac:dyDescent="0.25"/>
    <row r="3" spans="1:6" ht="15" customHeight="1" x14ac:dyDescent="0.25"/>
    <row r="4" spans="1:6" s="1" customFormat="1" ht="45" x14ac:dyDescent="0.25">
      <c r="A4" s="81"/>
      <c r="B4" s="24"/>
      <c r="C4" s="82" t="s">
        <v>118</v>
      </c>
      <c r="D4" s="82" t="s">
        <v>54</v>
      </c>
      <c r="E4" s="22" t="s">
        <v>116</v>
      </c>
      <c r="F4" s="22" t="s">
        <v>117</v>
      </c>
    </row>
    <row r="5" spans="1:6" s="1" customFormat="1" ht="30" customHeight="1" x14ac:dyDescent="0.25">
      <c r="A5" s="92" t="s">
        <v>109</v>
      </c>
      <c r="B5" s="37" t="s">
        <v>1787</v>
      </c>
      <c r="C5" s="83" t="s">
        <v>1788</v>
      </c>
      <c r="D5" s="17"/>
      <c r="E5" s="17"/>
      <c r="F5" s="91" t="s">
        <v>119</v>
      </c>
    </row>
    <row r="6" spans="1:6" s="1" customFormat="1" ht="30" customHeight="1" x14ac:dyDescent="0.25">
      <c r="A6" s="92"/>
      <c r="B6" s="37" t="s">
        <v>1789</v>
      </c>
      <c r="C6" s="20">
        <v>192</v>
      </c>
      <c r="D6" s="17"/>
      <c r="E6" s="17"/>
      <c r="F6" s="91"/>
    </row>
    <row r="7" spans="1:6" s="1" customFormat="1" x14ac:dyDescent="0.25">
      <c r="A7" s="92"/>
      <c r="B7" s="17" t="s">
        <v>110</v>
      </c>
      <c r="C7" s="18">
        <v>10000</v>
      </c>
      <c r="D7" s="17"/>
      <c r="E7" s="17"/>
      <c r="F7" s="91"/>
    </row>
    <row r="8" spans="1:6" s="1" customFormat="1" x14ac:dyDescent="0.25">
      <c r="A8" s="92"/>
      <c r="B8" s="17" t="s">
        <v>111</v>
      </c>
      <c r="C8" s="18">
        <v>100</v>
      </c>
      <c r="D8" s="17"/>
      <c r="E8" s="17"/>
      <c r="F8" s="91"/>
    </row>
    <row r="9" spans="1:6" s="1" customFormat="1" x14ac:dyDescent="0.25">
      <c r="A9" s="92"/>
      <c r="B9" s="17" t="s">
        <v>112</v>
      </c>
      <c r="C9" s="18">
        <v>100</v>
      </c>
      <c r="D9" s="17"/>
      <c r="E9" s="17"/>
      <c r="F9" s="91"/>
    </row>
    <row r="10" spans="1:6" s="1" customFormat="1" x14ac:dyDescent="0.25">
      <c r="A10" s="92"/>
      <c r="B10" s="17" t="s">
        <v>113</v>
      </c>
      <c r="C10" s="18"/>
      <c r="D10" s="17"/>
      <c r="E10" s="17"/>
      <c r="F10" s="91"/>
    </row>
    <row r="11" spans="1:6" s="1" customFormat="1" x14ac:dyDescent="0.25">
      <c r="A11" s="92"/>
      <c r="B11" s="17" t="s">
        <v>114</v>
      </c>
      <c r="C11" s="18"/>
      <c r="D11" s="17"/>
      <c r="E11" s="17"/>
      <c r="F11" s="91"/>
    </row>
    <row r="12" spans="1:6" s="1" customFormat="1" x14ac:dyDescent="0.25">
      <c r="A12" s="92"/>
      <c r="B12" s="17" t="s">
        <v>115</v>
      </c>
      <c r="C12" s="18">
        <v>0</v>
      </c>
      <c r="D12" s="17"/>
      <c r="E12" s="17"/>
      <c r="F12" s="19" t="s">
        <v>120</v>
      </c>
    </row>
    <row r="13" spans="1:6" s="1" customFormat="1" x14ac:dyDescent="0.25">
      <c r="A13" s="92"/>
      <c r="B13" s="17" t="s">
        <v>1797</v>
      </c>
      <c r="C13" s="20" t="s">
        <v>1791</v>
      </c>
      <c r="D13" s="17"/>
      <c r="E13" s="17"/>
      <c r="F13" s="19"/>
    </row>
    <row r="14" spans="1:6" s="1" customFormat="1" x14ac:dyDescent="0.25">
      <c r="A14" s="93"/>
      <c r="B14" s="21" t="s">
        <v>123</v>
      </c>
      <c r="C14" s="22"/>
      <c r="D14" s="23">
        <f>VLOOKUP(C13,DurataCoef,2,0)*(SUM(C7:C11)/C6)+C12/12</f>
        <v>897.81249999999989</v>
      </c>
      <c r="E14" s="24"/>
      <c r="F14" s="25"/>
    </row>
    <row r="15" spans="1:6" x14ac:dyDescent="0.25">
      <c r="A15" s="94" t="s">
        <v>42</v>
      </c>
      <c r="B15" s="1" t="s">
        <v>183</v>
      </c>
      <c r="C15" s="26" t="s">
        <v>184</v>
      </c>
      <c r="D15" s="8" t="str">
        <f>VLOOKUP(C15,GrupuriOcupationaleCod,2,0)</f>
        <v>A</v>
      </c>
      <c r="E15" s="95" t="s">
        <v>43</v>
      </c>
      <c r="F15" s="15"/>
    </row>
    <row r="16" spans="1:6" x14ac:dyDescent="0.25">
      <c r="A16" s="92"/>
      <c r="B16" t="s">
        <v>35</v>
      </c>
      <c r="C16" s="26" t="s">
        <v>2</v>
      </c>
      <c r="D16" s="1">
        <f>VLOOKUP(C16,FunctionNameCoef,3,0)</f>
        <v>130</v>
      </c>
      <c r="E16" s="96"/>
      <c r="F16" t="str">
        <f>VLOOKUP(C16,FunctionNameCoef,2,0)</f>
        <v>Președinte al Republicii Moldova</v>
      </c>
    </row>
    <row r="17" spans="1:6" s="1" customFormat="1" ht="28.5" x14ac:dyDescent="0.25">
      <c r="A17" s="92"/>
      <c r="B17" s="7" t="s">
        <v>1753</v>
      </c>
      <c r="C17" s="26"/>
      <c r="D17" s="17">
        <f>C17</f>
        <v>0</v>
      </c>
      <c r="E17" s="96"/>
      <c r="F17" s="17"/>
    </row>
    <row r="18" spans="1:6" ht="30" customHeight="1" x14ac:dyDescent="0.25">
      <c r="A18" s="92"/>
      <c r="B18" s="7" t="s">
        <v>57</v>
      </c>
      <c r="C18" s="27" t="s">
        <v>58</v>
      </c>
      <c r="D18" s="17">
        <f>VLOOKUP(C18,VechimeBonus,2,0)</f>
        <v>0</v>
      </c>
      <c r="E18" s="28" t="s">
        <v>44</v>
      </c>
      <c r="F18" s="17"/>
    </row>
    <row r="19" spans="1:6" s="1" customFormat="1" ht="30" customHeight="1" x14ac:dyDescent="0.25">
      <c r="A19" s="92"/>
      <c r="B19" s="7" t="s">
        <v>64</v>
      </c>
      <c r="C19" s="26" t="s">
        <v>71</v>
      </c>
      <c r="D19" s="17">
        <f>IF(C19="DA",0,-5)</f>
        <v>0</v>
      </c>
      <c r="E19" s="29" t="s">
        <v>66</v>
      </c>
      <c r="F19" s="17"/>
    </row>
    <row r="20" spans="1:6" s="1" customFormat="1" ht="30" customHeight="1" x14ac:dyDescent="0.25">
      <c r="A20" s="92"/>
      <c r="B20" s="7" t="s">
        <v>68</v>
      </c>
      <c r="C20" s="26" t="s">
        <v>72</v>
      </c>
      <c r="D20" s="17">
        <f>IF(C20="DA",-4,0)</f>
        <v>0</v>
      </c>
      <c r="E20" s="29" t="s">
        <v>69</v>
      </c>
      <c r="F20" s="17"/>
    </row>
    <row r="21" spans="1:6" s="1" customFormat="1" ht="30" customHeight="1" x14ac:dyDescent="0.25">
      <c r="A21" s="92"/>
      <c r="B21" s="7" t="s">
        <v>65</v>
      </c>
      <c r="C21" s="26" t="s">
        <v>71</v>
      </c>
      <c r="D21" s="17">
        <f>IF(C21="DA",4,0)</f>
        <v>4</v>
      </c>
      <c r="E21" s="29" t="s">
        <v>67</v>
      </c>
      <c r="F21" s="17"/>
    </row>
    <row r="22" spans="1:6" ht="36" customHeight="1" x14ac:dyDescent="0.25">
      <c r="A22" s="92"/>
      <c r="B22" s="7" t="s">
        <v>70</v>
      </c>
      <c r="C22" s="26" t="s">
        <v>71</v>
      </c>
      <c r="D22" s="17">
        <f>IF(C22="DA",2,0)</f>
        <v>2</v>
      </c>
      <c r="E22" s="29" t="s">
        <v>106</v>
      </c>
      <c r="F22" s="17"/>
    </row>
    <row r="23" spans="1:6" ht="15.75" x14ac:dyDescent="0.25">
      <c r="A23" s="92"/>
      <c r="B23" s="7" t="s">
        <v>45</v>
      </c>
      <c r="C23" s="26"/>
      <c r="D23" s="30">
        <f>MAX(MIN(SUM(D16:D22),130),1)</f>
        <v>130</v>
      </c>
      <c r="E23" s="31"/>
      <c r="F23" s="17"/>
    </row>
    <row r="24" spans="1:6" x14ac:dyDescent="0.25">
      <c r="A24" s="92"/>
      <c r="B24" s="7" t="s">
        <v>46</v>
      </c>
      <c r="C24" s="26"/>
      <c r="D24" s="17">
        <f>VLOOKUP(D23,ClasaCoeficient,2,0)</f>
        <v>15</v>
      </c>
      <c r="E24" s="31"/>
      <c r="F24" s="17"/>
    </row>
    <row r="25" spans="1:6" s="1" customFormat="1" ht="45" x14ac:dyDescent="0.25">
      <c r="A25" s="92"/>
      <c r="B25" s="60" t="s">
        <v>575</v>
      </c>
      <c r="C25" s="27" t="s">
        <v>1815</v>
      </c>
      <c r="D25" s="17">
        <f>IF(AND(VLOOKUP(C25,CategoriiReferintaValoare,2,0)=1500,D16&lt;26),1600,VLOOKUP(C25,CategoriiReferintaValoare,2,0))</f>
        <v>1000</v>
      </c>
      <c r="E25" s="75" t="s">
        <v>1754</v>
      </c>
      <c r="F25" t="s">
        <v>1755</v>
      </c>
    </row>
    <row r="26" spans="1:6" x14ac:dyDescent="0.25">
      <c r="A26" s="92"/>
      <c r="B26" s="6" t="s">
        <v>41</v>
      </c>
      <c r="C26" s="32"/>
      <c r="D26" s="33">
        <f>CEILING(D25*Calcule!D24,10)</f>
        <v>15000</v>
      </c>
      <c r="E26" s="31"/>
      <c r="F26" s="17"/>
    </row>
    <row r="27" spans="1:6" ht="45" x14ac:dyDescent="0.25">
      <c r="A27" s="92"/>
      <c r="B27" s="7" t="s">
        <v>78</v>
      </c>
      <c r="C27" s="49" t="s">
        <v>129</v>
      </c>
      <c r="D27" s="35">
        <f>VLOOKUP(C27,GradProfesionalSpor,2,0)</f>
        <v>450</v>
      </c>
      <c r="E27" s="32" t="s">
        <v>47</v>
      </c>
      <c r="F27" s="17" t="s">
        <v>82</v>
      </c>
    </row>
    <row r="28" spans="1:6" s="1" customFormat="1" ht="42.75" x14ac:dyDescent="0.25">
      <c r="A28" s="92"/>
      <c r="B28" s="7" t="s">
        <v>90</v>
      </c>
      <c r="C28" s="34" t="s">
        <v>85</v>
      </c>
      <c r="D28" s="35"/>
      <c r="E28" s="32"/>
      <c r="F28" s="17"/>
    </row>
    <row r="29" spans="1:6" ht="60" x14ac:dyDescent="0.25">
      <c r="A29" s="92"/>
      <c r="B29" s="7" t="s">
        <v>79</v>
      </c>
      <c r="C29" s="36" t="s">
        <v>71</v>
      </c>
      <c r="D29" s="35">
        <f>VLOOKUP(C28,GradStiintificSpor,2,0)*IF(C29="DA",1,1/2)</f>
        <v>1100</v>
      </c>
      <c r="E29" s="32" t="s">
        <v>48</v>
      </c>
      <c r="F29" s="37" t="s">
        <v>1756</v>
      </c>
    </row>
    <row r="30" spans="1:6" x14ac:dyDescent="0.25">
      <c r="A30" s="92"/>
      <c r="B30" s="17" t="s">
        <v>92</v>
      </c>
      <c r="C30" s="34" t="s">
        <v>105</v>
      </c>
      <c r="D30" s="35">
        <f>VLOOKUP(C30,TitluOnorificSpor,2,0)</f>
        <v>0</v>
      </c>
      <c r="E30" s="32" t="s">
        <v>49</v>
      </c>
      <c r="F30" s="17" t="s">
        <v>91</v>
      </c>
    </row>
    <row r="31" spans="1:6" x14ac:dyDescent="0.25">
      <c r="A31" s="93"/>
      <c r="B31" s="38" t="s">
        <v>50</v>
      </c>
      <c r="C31" s="24"/>
      <c r="D31" s="23">
        <f>SUM(D26:D30)</f>
        <v>16550</v>
      </c>
      <c r="E31" s="24"/>
      <c r="F31" s="24"/>
    </row>
    <row r="32" spans="1:6" ht="15" customHeight="1" x14ac:dyDescent="0.25">
      <c r="A32" s="94" t="s">
        <v>51</v>
      </c>
      <c r="B32" s="15" t="s">
        <v>53</v>
      </c>
      <c r="C32" s="39"/>
      <c r="D32" s="40">
        <f>D26*C32</f>
        <v>0</v>
      </c>
      <c r="E32" s="41" t="s">
        <v>52</v>
      </c>
      <c r="F32" s="15"/>
    </row>
    <row r="33" spans="1:6" x14ac:dyDescent="0.25">
      <c r="A33" s="92"/>
      <c r="B33" s="17" t="s">
        <v>55</v>
      </c>
      <c r="C33" s="42"/>
      <c r="D33" s="35">
        <f>$D$26*C33</f>
        <v>0</v>
      </c>
      <c r="E33" s="90" t="s">
        <v>56</v>
      </c>
      <c r="F33" s="17"/>
    </row>
    <row r="34" spans="1:6" x14ac:dyDescent="0.25">
      <c r="A34" s="92"/>
      <c r="B34" s="17" t="s">
        <v>55</v>
      </c>
      <c r="C34" s="42"/>
      <c r="D34" s="35">
        <f t="shared" ref="D34:D37" si="0">$D$26*C34</f>
        <v>0</v>
      </c>
      <c r="E34" s="90"/>
      <c r="F34" s="17"/>
    </row>
    <row r="35" spans="1:6" s="1" customFormat="1" x14ac:dyDescent="0.25">
      <c r="A35" s="92"/>
      <c r="B35" s="17" t="s">
        <v>55</v>
      </c>
      <c r="C35" s="42"/>
      <c r="D35" s="35">
        <f t="shared" si="0"/>
        <v>0</v>
      </c>
      <c r="E35" s="90"/>
      <c r="F35" s="17"/>
    </row>
    <row r="36" spans="1:6" s="1" customFormat="1" x14ac:dyDescent="0.25">
      <c r="A36" s="92"/>
      <c r="B36" s="17" t="s">
        <v>55</v>
      </c>
      <c r="C36" s="42"/>
      <c r="D36" s="35">
        <f t="shared" si="0"/>
        <v>0</v>
      </c>
      <c r="E36" s="90"/>
      <c r="F36" s="17"/>
    </row>
    <row r="37" spans="1:6" x14ac:dyDescent="0.25">
      <c r="A37" s="92"/>
      <c r="B37" s="17" t="s">
        <v>55</v>
      </c>
      <c r="C37" s="42"/>
      <c r="D37" s="35">
        <f t="shared" si="0"/>
        <v>0</v>
      </c>
      <c r="E37" s="90"/>
      <c r="F37" s="17"/>
    </row>
    <row r="38" spans="1:6" x14ac:dyDescent="0.25">
      <c r="A38" s="92"/>
      <c r="B38" s="17" t="s">
        <v>566</v>
      </c>
      <c r="C38" s="59"/>
      <c r="D38" s="76">
        <f>C38</f>
        <v>0</v>
      </c>
      <c r="E38" s="90"/>
      <c r="F38" s="17"/>
    </row>
    <row r="39" spans="1:6" s="1" customFormat="1" x14ac:dyDescent="0.25">
      <c r="A39" s="92"/>
      <c r="B39" s="17" t="s">
        <v>566</v>
      </c>
      <c r="C39" s="59"/>
      <c r="D39" s="76">
        <f>C39</f>
        <v>0</v>
      </c>
      <c r="E39" s="90"/>
      <c r="F39" s="17"/>
    </row>
    <row r="40" spans="1:6" s="1" customFormat="1" x14ac:dyDescent="0.25">
      <c r="A40" s="92"/>
      <c r="B40" s="17" t="s">
        <v>566</v>
      </c>
      <c r="C40" s="59"/>
      <c r="D40" s="76">
        <f>C40</f>
        <v>0</v>
      </c>
      <c r="E40" s="90"/>
      <c r="F40" s="17"/>
    </row>
    <row r="41" spans="1:6" x14ac:dyDescent="0.25">
      <c r="A41" s="92"/>
      <c r="B41" s="17" t="s">
        <v>566</v>
      </c>
      <c r="C41" s="59"/>
      <c r="D41" s="76">
        <f t="shared" ref="D41:D42" si="1">C41</f>
        <v>0</v>
      </c>
      <c r="E41" s="90"/>
      <c r="F41" s="17"/>
    </row>
    <row r="42" spans="1:6" x14ac:dyDescent="0.25">
      <c r="A42" s="92"/>
      <c r="B42" s="17" t="s">
        <v>566</v>
      </c>
      <c r="C42" s="59"/>
      <c r="D42" s="76">
        <f t="shared" si="1"/>
        <v>0</v>
      </c>
      <c r="E42" s="90"/>
      <c r="F42" s="17"/>
    </row>
    <row r="43" spans="1:6" x14ac:dyDescent="0.25">
      <c r="A43" s="93"/>
      <c r="B43" s="38" t="s">
        <v>107</v>
      </c>
      <c r="C43" s="24"/>
      <c r="D43" s="23">
        <f>SUM(D32:D42)</f>
        <v>0</v>
      </c>
      <c r="E43" s="24"/>
      <c r="F43" s="24"/>
    </row>
    <row r="44" spans="1:6" s="1" customFormat="1" x14ac:dyDescent="0.25">
      <c r="A44" s="16"/>
      <c r="B44" s="9" t="s">
        <v>185</v>
      </c>
      <c r="C44" s="77">
        <v>1</v>
      </c>
      <c r="D44" s="33"/>
      <c r="E44" s="17"/>
      <c r="F44" s="17"/>
    </row>
    <row r="45" spans="1:6" x14ac:dyDescent="0.25">
      <c r="A45" s="44"/>
      <c r="B45" s="9" t="s">
        <v>108</v>
      </c>
      <c r="C45" s="17"/>
      <c r="D45" s="33">
        <f>(D31+D43)*C44</f>
        <v>16550</v>
      </c>
      <c r="E45" s="17"/>
      <c r="F45" s="17"/>
    </row>
    <row r="46" spans="1:6" x14ac:dyDescent="0.25">
      <c r="A46" s="44"/>
      <c r="B46" s="43" t="s">
        <v>124</v>
      </c>
      <c r="C46" s="17" t="str">
        <f>IF(D31+D43&lt;D14,"DA","Nu")</f>
        <v>Nu</v>
      </c>
      <c r="D46" s="33">
        <f>IF(D45&lt;D14,D14-D45,0)</f>
        <v>0</v>
      </c>
      <c r="E46" s="17" t="s">
        <v>128</v>
      </c>
      <c r="F46" s="17"/>
    </row>
    <row r="47" spans="1:6" x14ac:dyDescent="0.25">
      <c r="A47" s="44"/>
      <c r="B47" s="43" t="s">
        <v>125</v>
      </c>
      <c r="C47" s="17" t="str">
        <f>IF(AND(D31+D43&gt;D14,D31+D43&lt;2000),"DA","Nu")</f>
        <v>Nu</v>
      </c>
      <c r="D47" s="33">
        <f>IF(C47="DA",(2000-(D31+D43))*C44,0)</f>
        <v>0</v>
      </c>
      <c r="E47" s="17" t="s">
        <v>127</v>
      </c>
      <c r="F47" s="17" t="s">
        <v>126</v>
      </c>
    </row>
    <row r="48" spans="1:6" x14ac:dyDescent="0.25">
      <c r="A48" s="44"/>
      <c r="B48" s="17"/>
      <c r="C48" s="17"/>
      <c r="D48" s="17"/>
      <c r="E48" s="17"/>
      <c r="F48" s="17"/>
    </row>
  </sheetData>
  <sheetProtection password="EC15" sheet="1" objects="1" scenarios="1"/>
  <protectedRanges>
    <protectedRange sqref="C32:C44" name="Range4" securityDescriptor="O:WDG:WDD:(A;;CC;;;WD)"/>
    <protectedRange sqref="C27:C30" name="Range3" securityDescriptor="O:WDG:WDD:(A;;CC;;;WD)"/>
    <protectedRange sqref="C15:C25" name="Range2" securityDescriptor="O:WDG:WDD:(A;;CC;;;WD)"/>
    <protectedRange sqref="C5:C13" name="Range1" securityDescriptor="O:WDG:WDD:(A;;CC;;;WD)"/>
  </protectedRanges>
  <mergeCells count="6">
    <mergeCell ref="E33:E42"/>
    <mergeCell ref="F5:F11"/>
    <mergeCell ref="A5:A14"/>
    <mergeCell ref="A32:A43"/>
    <mergeCell ref="A15:A31"/>
    <mergeCell ref="E15:E17"/>
  </mergeCells>
  <dataValidations count="14">
    <dataValidation type="list" allowBlank="1" showInputMessage="1" showErrorMessage="1" sqref="C15">
      <formula1>GrupuriOcupationale</formula1>
    </dataValidation>
    <dataValidation type="list" allowBlank="1" showInputMessage="1" showErrorMessage="1" promptTitle="Alegeti cod din lista" sqref="C16">
      <formula1>GrupFunction</formula1>
    </dataValidation>
    <dataValidation type="list" allowBlank="1" showInputMessage="1" showErrorMessage="1" sqref="C18">
      <formula1>Vechime</formula1>
    </dataValidation>
    <dataValidation type="list" allowBlank="1" showInputMessage="1" showErrorMessage="1" sqref="C19:C22 C29">
      <formula1>"DA,NU"</formula1>
    </dataValidation>
    <dataValidation type="list" allowBlank="1" showInputMessage="1" showErrorMessage="1" sqref="C27">
      <formula1>GradProfesional</formula1>
    </dataValidation>
    <dataValidation type="list" allowBlank="1" showInputMessage="1" showErrorMessage="1" sqref="C28">
      <formula1>GradStiintific</formula1>
    </dataValidation>
    <dataValidation type="list" allowBlank="1" showInputMessage="1" showErrorMessage="1" sqref="C30">
      <formula1>TitluOnorific</formula1>
    </dataValidation>
    <dataValidation type="whole" operator="greaterThan" showInputMessage="1" showErrorMessage="1" sqref="C6">
      <formula1>0</formula1>
    </dataValidation>
    <dataValidation type="list" allowBlank="1" showInputMessage="1" showErrorMessage="1" sqref="C13">
      <formula1>DurataSaptaminala</formula1>
    </dataValidation>
    <dataValidation type="decimal" allowBlank="1" showInputMessage="1" showErrorMessage="1" sqref="C44">
      <formula1>0</formula1>
      <formula2>2</formula2>
    </dataValidation>
    <dataValidation type="decimal" operator="greaterThanOrEqual" allowBlank="1" showInputMessage="1" showErrorMessage="1" sqref="C38:C42">
      <formula1>0</formula1>
    </dataValidation>
    <dataValidation type="whole" allowBlank="1" showInputMessage="1" showErrorMessage="1" sqref="C17">
      <formula1>-50</formula1>
      <formula2>50</formula2>
    </dataValidation>
    <dataValidation type="list" allowBlank="1" showInputMessage="1" showErrorMessage="1" sqref="C25">
      <formula1>CategoriiReferinta</formula1>
    </dataValidation>
    <dataValidation type="list" allowBlank="1" showInputMessage="1" showErrorMessage="1" sqref="C5">
      <formula1>"Zile,Ore"</formula1>
    </dataValidation>
  </dataValidation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3"/>
  <sheetViews>
    <sheetView topLeftCell="A5" workbookViewId="0">
      <selection activeCell="D21" sqref="D21"/>
    </sheetView>
  </sheetViews>
  <sheetFormatPr defaultRowHeight="15" x14ac:dyDescent="0.25"/>
  <cols>
    <col min="1" max="1" width="5.42578125" customWidth="1"/>
    <col min="2" max="2" width="5.85546875" customWidth="1"/>
    <col min="3" max="3" width="5.28515625" customWidth="1"/>
    <col min="4" max="4" width="13.28515625" customWidth="1"/>
    <col min="5" max="5" width="24.140625" style="1" customWidth="1"/>
    <col min="6" max="6" width="5.42578125" style="1" customWidth="1"/>
    <col min="7" max="7" width="6.140625" style="1" customWidth="1"/>
    <col min="8" max="8" width="9.85546875" style="8" customWidth="1"/>
    <col min="9" max="9" width="35" customWidth="1"/>
    <col min="10" max="10" width="6.140625" style="1" customWidth="1"/>
    <col min="11" max="11" width="5" style="1" customWidth="1"/>
    <col min="12" max="12" width="13.140625" style="88" customWidth="1"/>
    <col min="13" max="13" width="6.42578125" customWidth="1"/>
    <col min="14" max="14" width="5" bestFit="1" customWidth="1"/>
    <col min="15" max="15" width="28" customWidth="1"/>
    <col min="16" max="16" width="5.5703125" customWidth="1"/>
    <col min="17" max="17" width="19.5703125" customWidth="1"/>
    <col min="18" max="18" width="13.5703125" customWidth="1"/>
  </cols>
  <sheetData>
    <row r="1" spans="1:18" s="8" customFormat="1" ht="48" thickBot="1" x14ac:dyDescent="0.3">
      <c r="A1" s="13" t="s">
        <v>37</v>
      </c>
      <c r="B1" s="14" t="s">
        <v>38</v>
      </c>
      <c r="C1" s="12" t="s">
        <v>39</v>
      </c>
      <c r="D1" s="86" t="s">
        <v>0</v>
      </c>
      <c r="E1" s="87" t="s">
        <v>166</v>
      </c>
      <c r="F1" s="87" t="s">
        <v>167</v>
      </c>
      <c r="G1" s="87" t="s">
        <v>1812</v>
      </c>
      <c r="H1" s="11" t="s">
        <v>1813</v>
      </c>
      <c r="I1" s="8" t="s">
        <v>1</v>
      </c>
      <c r="L1" s="11" t="s">
        <v>40</v>
      </c>
      <c r="M1" s="11" t="s">
        <v>73</v>
      </c>
      <c r="N1" s="11"/>
      <c r="O1" s="11" t="s">
        <v>74</v>
      </c>
      <c r="P1" s="11" t="s">
        <v>1814</v>
      </c>
      <c r="Q1" s="11" t="s">
        <v>80</v>
      </c>
      <c r="R1" s="8" t="s">
        <v>81</v>
      </c>
    </row>
    <row r="2" spans="1:18" ht="30.75" thickBot="1" x14ac:dyDescent="0.3">
      <c r="A2" s="2">
        <v>1</v>
      </c>
      <c r="B2" s="2">
        <v>1</v>
      </c>
      <c r="C2" s="3">
        <v>1</v>
      </c>
      <c r="D2">
        <v>1</v>
      </c>
      <c r="E2" s="50" t="s">
        <v>184</v>
      </c>
      <c r="F2" s="1" t="s">
        <v>168</v>
      </c>
      <c r="G2" s="1" t="str">
        <f>LEFT(H2,1)</f>
        <v>A</v>
      </c>
      <c r="H2" s="78" t="s">
        <v>2</v>
      </c>
      <c r="I2" s="51" t="s">
        <v>186</v>
      </c>
      <c r="J2" s="46">
        <v>130</v>
      </c>
      <c r="K2" s="52"/>
      <c r="L2" s="88" t="s">
        <v>58</v>
      </c>
      <c r="M2">
        <v>0</v>
      </c>
      <c r="N2">
        <v>1500</v>
      </c>
      <c r="O2" t="s">
        <v>77</v>
      </c>
      <c r="P2">
        <v>0</v>
      </c>
      <c r="Q2" t="s">
        <v>83</v>
      </c>
      <c r="R2">
        <v>0</v>
      </c>
    </row>
    <row r="3" spans="1:18" ht="32.25" thickBot="1" x14ac:dyDescent="0.3">
      <c r="A3" s="2">
        <v>1</v>
      </c>
      <c r="B3" s="2">
        <v>2</v>
      </c>
      <c r="C3" s="3">
        <v>1.02</v>
      </c>
      <c r="D3">
        <v>2</v>
      </c>
      <c r="E3" s="50" t="s">
        <v>169</v>
      </c>
      <c r="F3" s="1" t="s">
        <v>170</v>
      </c>
      <c r="G3" s="1" t="str">
        <f t="shared" ref="G3:G66" si="0">LEFT(H3,1)</f>
        <v>A</v>
      </c>
      <c r="H3" s="79" t="s">
        <v>3</v>
      </c>
      <c r="I3" s="53" t="s">
        <v>187</v>
      </c>
      <c r="J3" s="48">
        <v>130</v>
      </c>
      <c r="K3" s="54"/>
      <c r="L3" s="88" t="s">
        <v>59</v>
      </c>
      <c r="M3">
        <v>2</v>
      </c>
      <c r="O3" s="45" t="s">
        <v>76</v>
      </c>
      <c r="P3" s="46">
        <v>500</v>
      </c>
      <c r="Q3" t="s">
        <v>84</v>
      </c>
      <c r="R3">
        <v>1100</v>
      </c>
    </row>
    <row r="4" spans="1:18" ht="32.25" thickBot="1" x14ac:dyDescent="0.3">
      <c r="A4" s="2">
        <v>1</v>
      </c>
      <c r="B4" s="2">
        <v>3</v>
      </c>
      <c r="C4" s="3">
        <v>1.04</v>
      </c>
      <c r="D4">
        <v>3</v>
      </c>
      <c r="E4" s="50" t="s">
        <v>171</v>
      </c>
      <c r="F4" s="1" t="s">
        <v>172</v>
      </c>
      <c r="G4" s="1" t="str">
        <f t="shared" si="0"/>
        <v>A</v>
      </c>
      <c r="H4" s="79" t="s">
        <v>11</v>
      </c>
      <c r="I4" s="53" t="s">
        <v>188</v>
      </c>
      <c r="J4" s="48">
        <v>129</v>
      </c>
      <c r="K4" s="54"/>
      <c r="L4" s="88" t="s">
        <v>60</v>
      </c>
      <c r="M4">
        <v>3</v>
      </c>
      <c r="O4" s="47" t="s">
        <v>129</v>
      </c>
      <c r="P4" s="48">
        <v>450</v>
      </c>
      <c r="Q4" t="s">
        <v>85</v>
      </c>
      <c r="R4">
        <v>1100</v>
      </c>
    </row>
    <row r="5" spans="1:18" ht="38.25" thickBot="1" x14ac:dyDescent="0.3">
      <c r="A5" s="2">
        <v>1</v>
      </c>
      <c r="B5" s="2">
        <v>4</v>
      </c>
      <c r="C5" s="3">
        <v>1.06</v>
      </c>
      <c r="D5" s="1">
        <v>4</v>
      </c>
      <c r="E5" s="50" t="s">
        <v>173</v>
      </c>
      <c r="F5" s="1" t="s">
        <v>174</v>
      </c>
      <c r="G5" s="1" t="str">
        <f t="shared" si="0"/>
        <v>A</v>
      </c>
      <c r="H5" s="79" t="s">
        <v>6</v>
      </c>
      <c r="I5" s="53" t="s">
        <v>189</v>
      </c>
      <c r="J5" s="48">
        <v>128</v>
      </c>
      <c r="K5" s="54"/>
      <c r="L5" s="88" t="s">
        <v>61</v>
      </c>
      <c r="M5">
        <v>4</v>
      </c>
      <c r="O5" s="47" t="s">
        <v>130</v>
      </c>
      <c r="P5" s="48">
        <v>400</v>
      </c>
      <c r="Q5" t="s">
        <v>86</v>
      </c>
      <c r="R5">
        <v>1100</v>
      </c>
    </row>
    <row r="6" spans="1:18" ht="38.25" thickBot="1" x14ac:dyDescent="0.3">
      <c r="A6" s="2">
        <v>1</v>
      </c>
      <c r="B6" s="2">
        <v>5</v>
      </c>
      <c r="C6" s="3">
        <v>1.0900000000000001</v>
      </c>
      <c r="D6" s="1">
        <v>5</v>
      </c>
      <c r="E6" s="50" t="s">
        <v>175</v>
      </c>
      <c r="F6" s="1" t="s">
        <v>176</v>
      </c>
      <c r="G6" s="1" t="str">
        <f t="shared" si="0"/>
        <v>A</v>
      </c>
      <c r="H6" s="79" t="s">
        <v>16</v>
      </c>
      <c r="I6" s="53" t="s">
        <v>190</v>
      </c>
      <c r="J6" s="48">
        <v>128</v>
      </c>
      <c r="K6" s="54"/>
      <c r="L6" s="88" t="s">
        <v>62</v>
      </c>
      <c r="M6">
        <v>5</v>
      </c>
      <c r="O6" s="47" t="s">
        <v>75</v>
      </c>
      <c r="P6" s="48">
        <v>375</v>
      </c>
      <c r="Q6" t="s">
        <v>87</v>
      </c>
      <c r="R6">
        <v>600</v>
      </c>
    </row>
    <row r="7" spans="1:18" ht="38.25" thickBot="1" x14ac:dyDescent="0.3">
      <c r="A7" s="2">
        <v>1</v>
      </c>
      <c r="B7" s="2">
        <v>6</v>
      </c>
      <c r="C7" s="3">
        <v>1.1100000000000001</v>
      </c>
      <c r="D7" s="1">
        <v>6</v>
      </c>
      <c r="E7" s="50" t="s">
        <v>177</v>
      </c>
      <c r="F7" s="1" t="s">
        <v>178</v>
      </c>
      <c r="G7" s="1" t="str">
        <f t="shared" si="0"/>
        <v>A</v>
      </c>
      <c r="H7" s="79" t="s">
        <v>21</v>
      </c>
      <c r="I7" s="53" t="s">
        <v>191</v>
      </c>
      <c r="J7" s="48">
        <v>127</v>
      </c>
      <c r="K7" s="54"/>
      <c r="L7" s="88" t="s">
        <v>63</v>
      </c>
      <c r="M7" s="10">
        <v>6</v>
      </c>
      <c r="O7" s="47" t="s">
        <v>131</v>
      </c>
      <c r="P7" s="48">
        <v>350</v>
      </c>
      <c r="Q7" t="s">
        <v>88</v>
      </c>
      <c r="R7">
        <v>600</v>
      </c>
    </row>
    <row r="8" spans="1:18" ht="38.25" thickBot="1" x14ac:dyDescent="0.3">
      <c r="A8" s="2">
        <v>1</v>
      </c>
      <c r="B8" s="2">
        <v>7</v>
      </c>
      <c r="C8" s="3">
        <v>1.1299999999999999</v>
      </c>
      <c r="D8" s="1">
        <v>7</v>
      </c>
      <c r="E8" s="50" t="s">
        <v>179</v>
      </c>
      <c r="F8" s="1" t="s">
        <v>180</v>
      </c>
      <c r="G8" s="1" t="str">
        <f t="shared" si="0"/>
        <v>A</v>
      </c>
      <c r="H8" s="79" t="s">
        <v>24</v>
      </c>
      <c r="I8" s="53" t="s">
        <v>192</v>
      </c>
      <c r="J8" s="48">
        <v>127</v>
      </c>
      <c r="K8" s="54"/>
      <c r="M8" s="10"/>
      <c r="O8" s="47" t="s">
        <v>132</v>
      </c>
      <c r="P8" s="48">
        <v>300</v>
      </c>
      <c r="Q8" t="s">
        <v>89</v>
      </c>
      <c r="R8">
        <v>600</v>
      </c>
    </row>
    <row r="9" spans="1:18" ht="19.5" thickBot="1" x14ac:dyDescent="0.3">
      <c r="A9" s="2">
        <v>1</v>
      </c>
      <c r="B9" s="2">
        <v>8</v>
      </c>
      <c r="C9" s="3">
        <v>1.1599999999999999</v>
      </c>
      <c r="D9" s="1">
        <v>8</v>
      </c>
      <c r="E9" s="50" t="s">
        <v>181</v>
      </c>
      <c r="F9" s="1" t="s">
        <v>182</v>
      </c>
      <c r="G9" s="1" t="str">
        <f t="shared" si="0"/>
        <v>A</v>
      </c>
      <c r="H9" s="79" t="s">
        <v>193</v>
      </c>
      <c r="I9" s="53" t="s">
        <v>194</v>
      </c>
      <c r="J9" s="48">
        <v>127</v>
      </c>
      <c r="K9" s="52"/>
      <c r="M9" s="10"/>
      <c r="O9" s="47" t="s">
        <v>133</v>
      </c>
      <c r="P9" s="48">
        <v>275</v>
      </c>
    </row>
    <row r="10" spans="1:18" ht="16.5" thickBot="1" x14ac:dyDescent="0.3">
      <c r="A10" s="4">
        <v>2</v>
      </c>
      <c r="B10" s="4">
        <v>9</v>
      </c>
      <c r="C10" s="5">
        <v>1.18</v>
      </c>
      <c r="D10" s="1">
        <v>9</v>
      </c>
      <c r="G10" s="1" t="str">
        <f t="shared" si="0"/>
        <v>A</v>
      </c>
      <c r="H10" s="79" t="s">
        <v>10</v>
      </c>
      <c r="I10" s="55" t="s">
        <v>195</v>
      </c>
      <c r="J10" s="48">
        <v>130</v>
      </c>
      <c r="K10" s="54"/>
      <c r="M10" s="10"/>
      <c r="O10" s="47" t="s">
        <v>134</v>
      </c>
      <c r="P10" s="48">
        <v>250</v>
      </c>
      <c r="Q10" s="8" t="s">
        <v>93</v>
      </c>
      <c r="R10" t="s">
        <v>94</v>
      </c>
    </row>
    <row r="11" spans="1:18" ht="16.5" thickBot="1" x14ac:dyDescent="0.3">
      <c r="A11" s="4">
        <v>2</v>
      </c>
      <c r="B11" s="4">
        <v>10</v>
      </c>
      <c r="C11" s="5">
        <v>1.21</v>
      </c>
      <c r="D11" s="1">
        <v>10</v>
      </c>
      <c r="G11" s="1" t="str">
        <f t="shared" si="0"/>
        <v>A</v>
      </c>
      <c r="H11" s="79" t="s">
        <v>4</v>
      </c>
      <c r="I11" s="55" t="s">
        <v>196</v>
      </c>
      <c r="J11" s="48">
        <v>129</v>
      </c>
      <c r="K11" s="54"/>
      <c r="M11" s="10"/>
      <c r="O11" s="47" t="s">
        <v>135</v>
      </c>
      <c r="P11" s="48">
        <v>200</v>
      </c>
      <c r="Q11" t="s">
        <v>105</v>
      </c>
      <c r="R11">
        <v>0</v>
      </c>
    </row>
    <row r="12" spans="1:18" ht="16.5" thickBot="1" x14ac:dyDescent="0.3">
      <c r="A12" s="4">
        <v>2</v>
      </c>
      <c r="B12" s="4">
        <v>11</v>
      </c>
      <c r="C12" s="5">
        <v>1.23</v>
      </c>
      <c r="D12" s="1">
        <v>11</v>
      </c>
      <c r="G12" s="1" t="str">
        <f t="shared" si="0"/>
        <v>A</v>
      </c>
      <c r="H12" s="79" t="s">
        <v>12</v>
      </c>
      <c r="I12" s="55" t="s">
        <v>197</v>
      </c>
      <c r="J12" s="48">
        <v>127</v>
      </c>
      <c r="K12" s="54"/>
      <c r="M12" s="10"/>
      <c r="O12" s="47" t="s">
        <v>136</v>
      </c>
      <c r="P12" s="48">
        <v>500</v>
      </c>
      <c r="Q12" t="s">
        <v>95</v>
      </c>
      <c r="R12">
        <v>200</v>
      </c>
    </row>
    <row r="13" spans="1:18" ht="16.5" thickBot="1" x14ac:dyDescent="0.3">
      <c r="A13" s="4">
        <v>2</v>
      </c>
      <c r="B13" s="4">
        <v>12</v>
      </c>
      <c r="C13" s="5">
        <v>1.26</v>
      </c>
      <c r="D13" s="1">
        <v>12</v>
      </c>
      <c r="G13" s="1" t="str">
        <f t="shared" si="0"/>
        <v>A</v>
      </c>
      <c r="H13" s="79" t="s">
        <v>14</v>
      </c>
      <c r="I13" s="55" t="s">
        <v>198</v>
      </c>
      <c r="J13" s="48">
        <v>127</v>
      </c>
      <c r="K13" s="52"/>
      <c r="M13" s="10"/>
      <c r="O13" s="47" t="s">
        <v>137</v>
      </c>
      <c r="P13" s="48">
        <v>450</v>
      </c>
      <c r="Q13" t="s">
        <v>96</v>
      </c>
      <c r="R13">
        <v>200</v>
      </c>
    </row>
    <row r="14" spans="1:18" ht="16.5" thickBot="1" x14ac:dyDescent="0.3">
      <c r="A14" s="4">
        <v>2</v>
      </c>
      <c r="B14" s="4">
        <v>13</v>
      </c>
      <c r="C14" s="5">
        <v>1.29</v>
      </c>
      <c r="G14" s="1" t="str">
        <f t="shared" si="0"/>
        <v>A</v>
      </c>
      <c r="H14" s="79" t="s">
        <v>13</v>
      </c>
      <c r="I14" s="55" t="s">
        <v>199</v>
      </c>
      <c r="J14" s="48">
        <v>127</v>
      </c>
      <c r="K14" s="54"/>
      <c r="M14" s="10"/>
      <c r="O14" s="47" t="s">
        <v>138</v>
      </c>
      <c r="P14" s="48">
        <v>400</v>
      </c>
      <c r="Q14" t="s">
        <v>97</v>
      </c>
      <c r="R14">
        <v>100</v>
      </c>
    </row>
    <row r="15" spans="1:18" ht="16.5" thickBot="1" x14ac:dyDescent="0.3">
      <c r="A15" s="4">
        <v>2</v>
      </c>
      <c r="B15" s="4">
        <v>14</v>
      </c>
      <c r="C15" s="5">
        <v>1.31</v>
      </c>
      <c r="G15" s="1" t="str">
        <f t="shared" si="0"/>
        <v>A</v>
      </c>
      <c r="H15" s="79" t="s">
        <v>5</v>
      </c>
      <c r="I15" s="55" t="s">
        <v>200</v>
      </c>
      <c r="J15" s="48">
        <v>123</v>
      </c>
      <c r="K15" s="54"/>
      <c r="M15" s="10"/>
      <c r="O15" s="47" t="s">
        <v>139</v>
      </c>
      <c r="P15" s="48">
        <v>350</v>
      </c>
      <c r="Q15" t="s">
        <v>98</v>
      </c>
      <c r="R15">
        <v>100</v>
      </c>
    </row>
    <row r="16" spans="1:18" ht="16.5" thickBot="1" x14ac:dyDescent="0.3">
      <c r="A16" s="4">
        <v>2</v>
      </c>
      <c r="B16" s="4">
        <v>15</v>
      </c>
      <c r="C16" s="5">
        <v>1.34</v>
      </c>
      <c r="D16" s="1" t="s">
        <v>567</v>
      </c>
      <c r="E16" s="1" t="s">
        <v>568</v>
      </c>
      <c r="G16" s="1" t="str">
        <f t="shared" si="0"/>
        <v>A</v>
      </c>
      <c r="H16" s="79" t="s">
        <v>22</v>
      </c>
      <c r="I16" s="55" t="s">
        <v>201</v>
      </c>
      <c r="J16" s="48">
        <v>121</v>
      </c>
      <c r="K16" s="52"/>
      <c r="M16" s="10"/>
      <c r="O16" s="47" t="s">
        <v>140</v>
      </c>
      <c r="P16" s="48">
        <v>300</v>
      </c>
      <c r="Q16" t="s">
        <v>99</v>
      </c>
      <c r="R16">
        <v>100</v>
      </c>
    </row>
    <row r="17" spans="1:18" ht="16.5" thickBot="1" x14ac:dyDescent="0.3">
      <c r="A17" s="4">
        <v>2</v>
      </c>
      <c r="B17" s="4">
        <v>16</v>
      </c>
      <c r="C17" s="5">
        <v>1.37</v>
      </c>
      <c r="D17" s="1" t="s">
        <v>569</v>
      </c>
      <c r="E17" s="89">
        <v>1500</v>
      </c>
      <c r="G17" s="1" t="str">
        <f t="shared" si="0"/>
        <v>A</v>
      </c>
      <c r="H17" s="79" t="s">
        <v>20</v>
      </c>
      <c r="I17" s="55" t="s">
        <v>199</v>
      </c>
      <c r="J17" s="48">
        <v>125</v>
      </c>
      <c r="K17" s="54"/>
      <c r="M17" s="10"/>
      <c r="O17" s="47" t="s">
        <v>141</v>
      </c>
      <c r="P17" s="48">
        <v>275</v>
      </c>
      <c r="Q17" t="s">
        <v>100</v>
      </c>
      <c r="R17">
        <v>100</v>
      </c>
    </row>
    <row r="18" spans="1:18" ht="16.5" thickBot="1" x14ac:dyDescent="0.3">
      <c r="A18" s="2">
        <v>3</v>
      </c>
      <c r="B18" s="2">
        <v>17</v>
      </c>
      <c r="C18" s="3">
        <v>1.4</v>
      </c>
      <c r="D18" t="s">
        <v>1815</v>
      </c>
      <c r="E18" s="89">
        <v>1000</v>
      </c>
      <c r="G18" s="1" t="str">
        <f t="shared" si="0"/>
        <v>A</v>
      </c>
      <c r="H18" s="79" t="s">
        <v>17</v>
      </c>
      <c r="I18" s="55" t="s">
        <v>200</v>
      </c>
      <c r="J18" s="48">
        <v>121</v>
      </c>
      <c r="K18" s="54"/>
      <c r="M18" s="10"/>
      <c r="O18" s="47" t="s">
        <v>142</v>
      </c>
      <c r="P18" s="48">
        <v>250</v>
      </c>
      <c r="Q18" t="s">
        <v>101</v>
      </c>
      <c r="R18">
        <v>100</v>
      </c>
    </row>
    <row r="19" spans="1:18" ht="16.5" thickBot="1" x14ac:dyDescent="0.3">
      <c r="A19" s="2">
        <v>3</v>
      </c>
      <c r="B19" s="2">
        <v>18</v>
      </c>
      <c r="C19" s="3">
        <v>1.43</v>
      </c>
      <c r="D19" t="s">
        <v>570</v>
      </c>
      <c r="E19" s="89">
        <v>1100</v>
      </c>
      <c r="G19" s="1" t="str">
        <f t="shared" si="0"/>
        <v>A</v>
      </c>
      <c r="H19" s="79" t="s">
        <v>9</v>
      </c>
      <c r="I19" s="55" t="s">
        <v>202</v>
      </c>
      <c r="J19" s="48">
        <v>121</v>
      </c>
      <c r="K19" s="54"/>
      <c r="M19" s="10"/>
      <c r="O19" s="47" t="s">
        <v>143</v>
      </c>
      <c r="P19" s="48">
        <v>200</v>
      </c>
      <c r="Q19" t="s">
        <v>102</v>
      </c>
      <c r="R19">
        <v>50</v>
      </c>
    </row>
    <row r="20" spans="1:18" ht="16.5" thickBot="1" x14ac:dyDescent="0.3">
      <c r="A20" s="2">
        <v>3</v>
      </c>
      <c r="B20" s="2">
        <v>19</v>
      </c>
      <c r="C20" s="3">
        <v>1.46</v>
      </c>
      <c r="D20" t="s">
        <v>1816</v>
      </c>
      <c r="E20" s="89">
        <v>1300</v>
      </c>
      <c r="G20" s="1" t="str">
        <f t="shared" si="0"/>
        <v>A</v>
      </c>
      <c r="H20" s="79" t="s">
        <v>203</v>
      </c>
      <c r="I20" s="55" t="s">
        <v>201</v>
      </c>
      <c r="J20" s="48">
        <v>112</v>
      </c>
      <c r="K20" s="54"/>
      <c r="M20" s="10"/>
      <c r="O20" s="47" t="s">
        <v>144</v>
      </c>
      <c r="P20" s="48">
        <v>500</v>
      </c>
      <c r="Q20" t="s">
        <v>103</v>
      </c>
      <c r="R20">
        <v>50</v>
      </c>
    </row>
    <row r="21" spans="1:18" ht="16.5" thickBot="1" x14ac:dyDescent="0.3">
      <c r="A21" s="2">
        <v>3</v>
      </c>
      <c r="B21" s="2">
        <v>20</v>
      </c>
      <c r="C21" s="3">
        <v>1.49</v>
      </c>
      <c r="D21" t="s">
        <v>571</v>
      </c>
      <c r="E21" s="89">
        <v>1600</v>
      </c>
      <c r="G21" s="1" t="str">
        <f t="shared" si="0"/>
        <v>A</v>
      </c>
      <c r="H21" s="79" t="s">
        <v>23</v>
      </c>
      <c r="I21" s="55" t="s">
        <v>204</v>
      </c>
      <c r="J21" s="48">
        <v>125</v>
      </c>
      <c r="K21" s="54"/>
      <c r="M21" s="10"/>
      <c r="O21" s="47" t="s">
        <v>145</v>
      </c>
      <c r="P21" s="48">
        <v>400</v>
      </c>
      <c r="Q21" t="s">
        <v>104</v>
      </c>
      <c r="R21">
        <v>30</v>
      </c>
    </row>
    <row r="22" spans="1:18" ht="32.25" thickBot="1" x14ac:dyDescent="0.3">
      <c r="A22" s="2">
        <v>3</v>
      </c>
      <c r="B22" s="2">
        <v>21</v>
      </c>
      <c r="C22" s="3">
        <v>1.52</v>
      </c>
      <c r="D22" t="s">
        <v>572</v>
      </c>
      <c r="E22" s="89">
        <v>2000</v>
      </c>
      <c r="G22" s="1" t="str">
        <f t="shared" si="0"/>
        <v>A</v>
      </c>
      <c r="H22" s="79" t="s">
        <v>8</v>
      </c>
      <c r="I22" s="55" t="s">
        <v>205</v>
      </c>
      <c r="J22" s="48">
        <v>124</v>
      </c>
      <c r="K22" s="54"/>
      <c r="M22" s="10"/>
      <c r="O22" s="47" t="s">
        <v>146</v>
      </c>
      <c r="P22" s="48">
        <v>350</v>
      </c>
    </row>
    <row r="23" spans="1:18" ht="16.5" thickBot="1" x14ac:dyDescent="0.3">
      <c r="A23" s="2">
        <v>3</v>
      </c>
      <c r="B23" s="2">
        <v>22</v>
      </c>
      <c r="C23" s="3">
        <v>1.55</v>
      </c>
      <c r="D23" t="s">
        <v>573</v>
      </c>
      <c r="E23" s="89">
        <v>2500</v>
      </c>
      <c r="G23" s="1" t="str">
        <f t="shared" si="0"/>
        <v>A</v>
      </c>
      <c r="H23" s="79" t="s">
        <v>25</v>
      </c>
      <c r="I23" s="55" t="s">
        <v>206</v>
      </c>
      <c r="J23" s="48">
        <v>121</v>
      </c>
      <c r="K23" s="54"/>
      <c r="M23" s="10"/>
      <c r="O23" s="47" t="s">
        <v>147</v>
      </c>
      <c r="P23" s="48">
        <v>300</v>
      </c>
    </row>
    <row r="24" spans="1:18" ht="32.25" thickBot="1" x14ac:dyDescent="0.3">
      <c r="A24" s="2">
        <v>3</v>
      </c>
      <c r="B24" s="2">
        <v>23</v>
      </c>
      <c r="C24" s="3">
        <v>1.58</v>
      </c>
      <c r="D24" t="s">
        <v>574</v>
      </c>
      <c r="E24" s="89">
        <v>2600</v>
      </c>
      <c r="G24" s="1" t="str">
        <f t="shared" si="0"/>
        <v>A</v>
      </c>
      <c r="H24" s="79" t="s">
        <v>7</v>
      </c>
      <c r="I24" s="55" t="s">
        <v>207</v>
      </c>
      <c r="J24" s="48">
        <v>125</v>
      </c>
      <c r="K24" s="54"/>
      <c r="O24" s="47" t="s">
        <v>148</v>
      </c>
      <c r="P24" s="48">
        <v>250</v>
      </c>
    </row>
    <row r="25" spans="1:18" ht="32.25" thickBot="1" x14ac:dyDescent="0.3">
      <c r="A25" s="2">
        <v>3</v>
      </c>
      <c r="B25" s="2">
        <v>24</v>
      </c>
      <c r="C25" s="3">
        <v>1.62</v>
      </c>
      <c r="G25" s="1" t="str">
        <f t="shared" si="0"/>
        <v>A</v>
      </c>
      <c r="H25" s="79" t="s">
        <v>208</v>
      </c>
      <c r="I25" s="55" t="s">
        <v>209</v>
      </c>
      <c r="J25" s="48">
        <v>121</v>
      </c>
      <c r="K25" s="54"/>
      <c r="O25" s="47" t="s">
        <v>149</v>
      </c>
      <c r="P25" s="48">
        <v>200</v>
      </c>
    </row>
    <row r="26" spans="1:18" ht="32.25" thickBot="1" x14ac:dyDescent="0.3">
      <c r="A26" s="2">
        <v>3</v>
      </c>
      <c r="B26" s="2">
        <v>25</v>
      </c>
      <c r="C26" s="3">
        <v>1.65</v>
      </c>
      <c r="G26" s="1" t="str">
        <f t="shared" si="0"/>
        <v>A</v>
      </c>
      <c r="H26" s="79" t="s">
        <v>210</v>
      </c>
      <c r="I26" s="55" t="s">
        <v>211</v>
      </c>
      <c r="J26" s="48">
        <v>120</v>
      </c>
      <c r="K26" s="54"/>
      <c r="O26" s="47" t="s">
        <v>150</v>
      </c>
      <c r="P26" s="48">
        <v>800</v>
      </c>
    </row>
    <row r="27" spans="1:18" ht="32.25" thickBot="1" x14ac:dyDescent="0.3">
      <c r="A27" s="2">
        <v>3</v>
      </c>
      <c r="B27" s="2">
        <v>26</v>
      </c>
      <c r="C27" s="3">
        <v>1.69</v>
      </c>
      <c r="E27" t="s">
        <v>121</v>
      </c>
      <c r="F27" t="s">
        <v>122</v>
      </c>
      <c r="G27" s="1" t="str">
        <f t="shared" si="0"/>
        <v>A</v>
      </c>
      <c r="H27" s="79" t="s">
        <v>212</v>
      </c>
      <c r="I27" s="55" t="s">
        <v>213</v>
      </c>
      <c r="J27" s="48">
        <v>116</v>
      </c>
      <c r="K27" s="54"/>
      <c r="O27" s="47" t="s">
        <v>151</v>
      </c>
      <c r="P27" s="48">
        <v>700</v>
      </c>
    </row>
    <row r="28" spans="1:18" ht="48" thickBot="1" x14ac:dyDescent="0.3">
      <c r="A28" s="4">
        <v>4</v>
      </c>
      <c r="B28" s="4">
        <v>27</v>
      </c>
      <c r="C28" s="5">
        <v>1.72</v>
      </c>
      <c r="D28" t="s">
        <v>1788</v>
      </c>
      <c r="E28" s="84" t="s">
        <v>1791</v>
      </c>
      <c r="F28" s="84">
        <v>16.899999999999999</v>
      </c>
      <c r="G28" s="1" t="str">
        <f t="shared" si="0"/>
        <v>A</v>
      </c>
      <c r="H28" s="79" t="s">
        <v>18</v>
      </c>
      <c r="I28" s="55" t="s">
        <v>214</v>
      </c>
      <c r="J28" s="48">
        <v>110</v>
      </c>
      <c r="K28" s="54"/>
      <c r="O28" s="47" t="s">
        <v>152</v>
      </c>
      <c r="P28" s="48">
        <v>600</v>
      </c>
    </row>
    <row r="29" spans="1:18" ht="32.25" thickBot="1" x14ac:dyDescent="0.3">
      <c r="A29" s="4">
        <v>4</v>
      </c>
      <c r="B29" s="4">
        <v>28</v>
      </c>
      <c r="C29" s="5">
        <v>1.76</v>
      </c>
      <c r="D29" t="s">
        <v>1788</v>
      </c>
      <c r="E29" s="84" t="s">
        <v>1792</v>
      </c>
      <c r="F29" s="84">
        <v>21.1</v>
      </c>
      <c r="G29" s="1" t="str">
        <f t="shared" si="0"/>
        <v>A</v>
      </c>
      <c r="H29" s="79" t="s">
        <v>215</v>
      </c>
      <c r="I29" s="55" t="s">
        <v>216</v>
      </c>
      <c r="J29" s="48">
        <v>106</v>
      </c>
      <c r="K29" s="52"/>
      <c r="O29" s="47" t="s">
        <v>153</v>
      </c>
      <c r="P29" s="48">
        <v>500</v>
      </c>
    </row>
    <row r="30" spans="1:18" ht="32.25" thickBot="1" x14ac:dyDescent="0.3">
      <c r="A30" s="4">
        <v>4</v>
      </c>
      <c r="B30" s="4">
        <v>29</v>
      </c>
      <c r="C30" s="5">
        <v>1.8</v>
      </c>
      <c r="D30" t="s">
        <v>1788</v>
      </c>
      <c r="E30" s="84" t="s">
        <v>1793</v>
      </c>
      <c r="F30" s="84">
        <v>25.4</v>
      </c>
      <c r="G30" s="1" t="str">
        <f t="shared" si="0"/>
        <v>A</v>
      </c>
      <c r="H30" s="79" t="s">
        <v>217</v>
      </c>
      <c r="I30" s="55" t="s">
        <v>218</v>
      </c>
      <c r="J30" s="48">
        <v>120</v>
      </c>
      <c r="K30" s="54"/>
      <c r="O30" s="47" t="s">
        <v>154</v>
      </c>
      <c r="P30" s="48">
        <v>450</v>
      </c>
    </row>
    <row r="31" spans="1:18" ht="32.25" thickBot="1" x14ac:dyDescent="0.3">
      <c r="A31" s="4">
        <v>4</v>
      </c>
      <c r="B31" s="4">
        <v>30</v>
      </c>
      <c r="C31" s="5">
        <v>1.83</v>
      </c>
      <c r="D31" t="s">
        <v>1790</v>
      </c>
      <c r="E31" s="85" t="s">
        <v>1794</v>
      </c>
      <c r="F31" s="85">
        <v>169</v>
      </c>
      <c r="G31" s="1" t="str">
        <f t="shared" si="0"/>
        <v>A</v>
      </c>
      <c r="H31" s="79" t="s">
        <v>15</v>
      </c>
      <c r="I31" s="55" t="s">
        <v>219</v>
      </c>
      <c r="J31" s="48">
        <v>116</v>
      </c>
      <c r="K31" s="54"/>
      <c r="O31" s="47" t="s">
        <v>155</v>
      </c>
      <c r="P31" s="48">
        <v>400</v>
      </c>
    </row>
    <row r="32" spans="1:18" ht="32.25" thickBot="1" x14ac:dyDescent="0.3">
      <c r="A32" s="4">
        <v>4</v>
      </c>
      <c r="B32" s="4">
        <v>31</v>
      </c>
      <c r="C32" s="5">
        <v>1.87</v>
      </c>
      <c r="D32" t="s">
        <v>1790</v>
      </c>
      <c r="E32" s="85" t="s">
        <v>1795</v>
      </c>
      <c r="F32" s="85">
        <v>148</v>
      </c>
      <c r="G32" s="1" t="str">
        <f t="shared" si="0"/>
        <v>A</v>
      </c>
      <c r="H32" s="79" t="s">
        <v>19</v>
      </c>
      <c r="I32" s="55" t="s">
        <v>220</v>
      </c>
      <c r="J32" s="48">
        <v>110</v>
      </c>
      <c r="K32" s="54"/>
      <c r="O32" s="47" t="s">
        <v>156</v>
      </c>
      <c r="P32" s="48">
        <v>350</v>
      </c>
    </row>
    <row r="33" spans="1:16" ht="32.25" thickBot="1" x14ac:dyDescent="0.3">
      <c r="A33" s="4">
        <v>4</v>
      </c>
      <c r="B33" s="4">
        <v>32</v>
      </c>
      <c r="C33" s="5">
        <v>1.91</v>
      </c>
      <c r="D33" t="s">
        <v>1790</v>
      </c>
      <c r="E33" s="85" t="s">
        <v>1796</v>
      </c>
      <c r="F33" s="85">
        <v>126.8</v>
      </c>
      <c r="G33" s="1" t="str">
        <f t="shared" si="0"/>
        <v>A</v>
      </c>
      <c r="H33" s="79" t="s">
        <v>221</v>
      </c>
      <c r="I33" s="55" t="s">
        <v>222</v>
      </c>
      <c r="J33" s="48">
        <v>106</v>
      </c>
      <c r="K33" s="54"/>
      <c r="O33" s="47" t="s">
        <v>157</v>
      </c>
      <c r="P33" s="48">
        <v>300</v>
      </c>
    </row>
    <row r="34" spans="1:16" ht="32.25" thickBot="1" x14ac:dyDescent="0.3">
      <c r="A34" s="4">
        <v>4</v>
      </c>
      <c r="B34" s="4">
        <v>33</v>
      </c>
      <c r="C34" s="5">
        <v>1.95</v>
      </c>
      <c r="G34" s="1" t="str">
        <f t="shared" si="0"/>
        <v>A</v>
      </c>
      <c r="H34" s="79" t="s">
        <v>223</v>
      </c>
      <c r="I34" s="55" t="s">
        <v>224</v>
      </c>
      <c r="J34" s="48">
        <v>127</v>
      </c>
      <c r="K34" s="54"/>
      <c r="O34" s="47" t="s">
        <v>158</v>
      </c>
      <c r="P34" s="48">
        <v>275</v>
      </c>
    </row>
    <row r="35" spans="1:16" ht="16.5" thickBot="1" x14ac:dyDescent="0.3">
      <c r="A35" s="4">
        <v>4</v>
      </c>
      <c r="B35" s="4">
        <v>34</v>
      </c>
      <c r="C35" s="5">
        <v>1.99</v>
      </c>
      <c r="G35" s="1" t="str">
        <f t="shared" si="0"/>
        <v>A</v>
      </c>
      <c r="H35" s="97" t="s">
        <v>225</v>
      </c>
      <c r="I35" s="106" t="s">
        <v>226</v>
      </c>
      <c r="J35" s="57"/>
      <c r="K35" s="105"/>
      <c r="O35" s="47" t="s">
        <v>159</v>
      </c>
      <c r="P35" s="48">
        <v>250</v>
      </c>
    </row>
    <row r="36" spans="1:16" ht="32.25" thickBot="1" x14ac:dyDescent="0.3">
      <c r="A36" s="4">
        <v>4</v>
      </c>
      <c r="B36" s="4">
        <v>35</v>
      </c>
      <c r="C36" s="5">
        <v>2.04</v>
      </c>
      <c r="G36" s="1" t="str">
        <f t="shared" si="0"/>
        <v/>
      </c>
      <c r="H36" s="98"/>
      <c r="I36" s="107"/>
      <c r="J36" s="48">
        <v>117</v>
      </c>
      <c r="K36" s="105"/>
      <c r="O36" s="47" t="s">
        <v>160</v>
      </c>
      <c r="P36" s="48">
        <v>225</v>
      </c>
    </row>
    <row r="37" spans="1:16" ht="32.25" thickBot="1" x14ac:dyDescent="0.3">
      <c r="A37" s="2">
        <v>5</v>
      </c>
      <c r="B37" s="2">
        <v>36</v>
      </c>
      <c r="C37" s="3">
        <v>2.08</v>
      </c>
      <c r="G37" s="1" t="str">
        <f t="shared" si="0"/>
        <v>A</v>
      </c>
      <c r="H37" s="97" t="s">
        <v>227</v>
      </c>
      <c r="I37" s="106" t="s">
        <v>228</v>
      </c>
      <c r="J37" s="57"/>
      <c r="K37" s="105"/>
      <c r="O37" s="47" t="s">
        <v>161</v>
      </c>
      <c r="P37" s="48">
        <v>200</v>
      </c>
    </row>
    <row r="38" spans="1:16" ht="32.25" thickBot="1" x14ac:dyDescent="0.3">
      <c r="A38" s="2">
        <v>5</v>
      </c>
      <c r="B38" s="2">
        <v>37</v>
      </c>
      <c r="C38" s="3">
        <v>2.12</v>
      </c>
      <c r="G38" s="1" t="str">
        <f t="shared" si="0"/>
        <v/>
      </c>
      <c r="H38" s="98"/>
      <c r="I38" s="107"/>
      <c r="J38" s="48">
        <v>111</v>
      </c>
      <c r="K38" s="105"/>
      <c r="O38" s="47" t="s">
        <v>162</v>
      </c>
      <c r="P38" s="48">
        <v>175</v>
      </c>
    </row>
    <row r="39" spans="1:16" ht="32.25" thickBot="1" x14ac:dyDescent="0.3">
      <c r="A39" s="2">
        <v>5</v>
      </c>
      <c r="B39" s="2">
        <v>38</v>
      </c>
      <c r="C39" s="3">
        <v>2.17</v>
      </c>
      <c r="G39" s="1" t="str">
        <f t="shared" si="0"/>
        <v>A</v>
      </c>
      <c r="H39" s="97" t="s">
        <v>229</v>
      </c>
      <c r="I39" s="106" t="s">
        <v>230</v>
      </c>
      <c r="J39" s="57"/>
      <c r="K39" s="105"/>
      <c r="O39" s="47" t="s">
        <v>163</v>
      </c>
      <c r="P39" s="48">
        <v>150</v>
      </c>
    </row>
    <row r="40" spans="1:16" ht="32.25" thickBot="1" x14ac:dyDescent="0.3">
      <c r="A40" s="2">
        <v>5</v>
      </c>
      <c r="B40" s="2">
        <v>39</v>
      </c>
      <c r="C40" s="3">
        <v>2.21</v>
      </c>
      <c r="G40" s="1" t="str">
        <f t="shared" si="0"/>
        <v/>
      </c>
      <c r="H40" s="98"/>
      <c r="I40" s="107"/>
      <c r="J40" s="48">
        <v>99</v>
      </c>
      <c r="K40" s="105"/>
      <c r="O40" s="47" t="s">
        <v>164</v>
      </c>
      <c r="P40" s="48">
        <v>125</v>
      </c>
    </row>
    <row r="41" spans="1:16" ht="32.25" thickBot="1" x14ac:dyDescent="0.3">
      <c r="A41" s="2">
        <v>5</v>
      </c>
      <c r="B41" s="2">
        <v>40</v>
      </c>
      <c r="C41" s="3">
        <v>2.2599999999999998</v>
      </c>
      <c r="G41" s="1" t="str">
        <f t="shared" si="0"/>
        <v>A</v>
      </c>
      <c r="H41" s="97" t="s">
        <v>231</v>
      </c>
      <c r="I41" s="106" t="s">
        <v>232</v>
      </c>
      <c r="J41" s="57"/>
      <c r="K41" s="105"/>
      <c r="O41" s="47" t="s">
        <v>165</v>
      </c>
      <c r="P41" s="48">
        <v>100</v>
      </c>
    </row>
    <row r="42" spans="1:16" ht="16.5" thickBot="1" x14ac:dyDescent="0.3">
      <c r="A42" s="2">
        <v>5</v>
      </c>
      <c r="B42" s="2">
        <v>41</v>
      </c>
      <c r="C42" s="3">
        <v>2.31</v>
      </c>
      <c r="G42" s="1" t="str">
        <f t="shared" si="0"/>
        <v/>
      </c>
      <c r="H42" s="98"/>
      <c r="I42" s="107"/>
      <c r="J42" s="48">
        <v>117</v>
      </c>
      <c r="K42" s="105"/>
    </row>
    <row r="43" spans="1:16" ht="15.75" x14ac:dyDescent="0.25">
      <c r="A43" s="2">
        <v>5</v>
      </c>
      <c r="B43" s="2">
        <v>42</v>
      </c>
      <c r="C43" s="3">
        <v>2.36</v>
      </c>
      <c r="G43" s="1" t="str">
        <f t="shared" si="0"/>
        <v>A</v>
      </c>
      <c r="H43" s="97" t="s">
        <v>233</v>
      </c>
      <c r="I43" s="106" t="s">
        <v>234</v>
      </c>
      <c r="J43" s="57"/>
      <c r="K43" s="105"/>
    </row>
    <row r="44" spans="1:16" ht="16.5" thickBot="1" x14ac:dyDescent="0.3">
      <c r="A44" s="2">
        <v>5</v>
      </c>
      <c r="B44" s="2">
        <v>43</v>
      </c>
      <c r="C44" s="3">
        <v>2.41</v>
      </c>
      <c r="G44" s="1" t="str">
        <f t="shared" si="0"/>
        <v/>
      </c>
      <c r="H44" s="98"/>
      <c r="I44" s="107"/>
      <c r="J44" s="48">
        <v>113</v>
      </c>
      <c r="K44" s="105"/>
    </row>
    <row r="45" spans="1:16" ht="15.75" x14ac:dyDescent="0.25">
      <c r="A45" s="2">
        <v>5</v>
      </c>
      <c r="B45" s="2">
        <v>44</v>
      </c>
      <c r="C45" s="3">
        <v>2.46</v>
      </c>
      <c r="G45" s="1" t="str">
        <f t="shared" si="0"/>
        <v>A</v>
      </c>
      <c r="H45" s="97" t="s">
        <v>26</v>
      </c>
      <c r="I45" s="56" t="s">
        <v>235</v>
      </c>
      <c r="J45" s="57"/>
      <c r="K45" s="105"/>
    </row>
    <row r="46" spans="1:16" ht="15.75" x14ac:dyDescent="0.25">
      <c r="A46" s="2">
        <v>5</v>
      </c>
      <c r="B46" s="2">
        <v>45</v>
      </c>
      <c r="C46" s="3">
        <v>2.5099999999999998</v>
      </c>
      <c r="G46" s="1" t="str">
        <f t="shared" si="0"/>
        <v/>
      </c>
      <c r="H46" s="104"/>
      <c r="I46" s="56" t="s">
        <v>236</v>
      </c>
      <c r="J46" s="57"/>
      <c r="K46" s="105"/>
    </row>
    <row r="47" spans="1:16" ht="16.5" thickBot="1" x14ac:dyDescent="0.3">
      <c r="A47" s="2">
        <v>5</v>
      </c>
      <c r="B47" s="2">
        <v>46</v>
      </c>
      <c r="C47" s="3">
        <v>2.56</v>
      </c>
      <c r="G47" s="1" t="str">
        <f t="shared" si="0"/>
        <v/>
      </c>
      <c r="H47" s="98"/>
      <c r="I47" s="55" t="s">
        <v>237</v>
      </c>
      <c r="J47" s="48">
        <v>114</v>
      </c>
      <c r="K47" s="105"/>
    </row>
    <row r="48" spans="1:16" ht="15.75" x14ac:dyDescent="0.25">
      <c r="A48" s="2">
        <v>5</v>
      </c>
      <c r="B48" s="2">
        <v>47</v>
      </c>
      <c r="C48" s="3">
        <v>2.62</v>
      </c>
      <c r="G48" s="1" t="str">
        <f t="shared" si="0"/>
        <v>A</v>
      </c>
      <c r="H48" s="97" t="s">
        <v>238</v>
      </c>
      <c r="I48" s="56" t="s">
        <v>239</v>
      </c>
      <c r="J48" s="57"/>
      <c r="K48" s="105"/>
    </row>
    <row r="49" spans="1:11" ht="15.75" x14ac:dyDescent="0.25">
      <c r="A49" s="2">
        <v>5</v>
      </c>
      <c r="B49" s="2">
        <v>48</v>
      </c>
      <c r="C49" s="3">
        <v>2.67</v>
      </c>
      <c r="G49" s="1" t="str">
        <f t="shared" si="0"/>
        <v/>
      </c>
      <c r="H49" s="104"/>
      <c r="I49" s="56" t="s">
        <v>240</v>
      </c>
      <c r="J49" s="57"/>
      <c r="K49" s="105"/>
    </row>
    <row r="50" spans="1:11" ht="16.5" thickBot="1" x14ac:dyDescent="0.3">
      <c r="A50" s="4">
        <v>6</v>
      </c>
      <c r="B50" s="4">
        <v>49</v>
      </c>
      <c r="C50" s="5">
        <v>2.73</v>
      </c>
      <c r="G50" s="1" t="str">
        <f t="shared" si="0"/>
        <v/>
      </c>
      <c r="H50" s="98"/>
      <c r="I50" s="55" t="s">
        <v>241</v>
      </c>
      <c r="J50" s="48">
        <v>110</v>
      </c>
      <c r="K50" s="105"/>
    </row>
    <row r="51" spans="1:11" ht="32.25" thickBot="1" x14ac:dyDescent="0.3">
      <c r="A51" s="4">
        <v>6</v>
      </c>
      <c r="B51" s="4">
        <v>50</v>
      </c>
      <c r="C51" s="5">
        <v>2.79</v>
      </c>
      <c r="G51" s="1" t="str">
        <f t="shared" si="0"/>
        <v>A</v>
      </c>
      <c r="H51" s="79" t="s">
        <v>242</v>
      </c>
      <c r="I51" s="55" t="s">
        <v>243</v>
      </c>
      <c r="J51" s="48">
        <v>114</v>
      </c>
      <c r="K51" s="54"/>
    </row>
    <row r="52" spans="1:11" ht="32.25" thickBot="1" x14ac:dyDescent="0.3">
      <c r="A52" s="4">
        <v>6</v>
      </c>
      <c r="B52" s="4">
        <v>51</v>
      </c>
      <c r="C52" s="5">
        <v>2.84</v>
      </c>
      <c r="G52" s="1" t="str">
        <f t="shared" si="0"/>
        <v>A</v>
      </c>
      <c r="H52" s="79" t="s">
        <v>27</v>
      </c>
      <c r="I52" s="55" t="s">
        <v>244</v>
      </c>
      <c r="J52" s="48">
        <v>110</v>
      </c>
      <c r="K52" s="54"/>
    </row>
    <row r="53" spans="1:11" ht="32.25" thickBot="1" x14ac:dyDescent="0.3">
      <c r="A53" s="4">
        <v>6</v>
      </c>
      <c r="B53" s="4">
        <v>52</v>
      </c>
      <c r="C53" s="5">
        <v>2.9</v>
      </c>
      <c r="G53" s="1" t="str">
        <f t="shared" si="0"/>
        <v>A</v>
      </c>
      <c r="H53" s="79" t="s">
        <v>245</v>
      </c>
      <c r="I53" s="55" t="s">
        <v>246</v>
      </c>
      <c r="J53" s="48">
        <v>110</v>
      </c>
      <c r="K53" s="54"/>
    </row>
    <row r="54" spans="1:11" ht="32.25" thickBot="1" x14ac:dyDescent="0.3">
      <c r="A54" s="4">
        <v>6</v>
      </c>
      <c r="B54" s="4">
        <v>53</v>
      </c>
      <c r="C54" s="5">
        <v>2.97</v>
      </c>
      <c r="G54" s="1" t="str">
        <f t="shared" si="0"/>
        <v>A</v>
      </c>
      <c r="H54" s="79" t="s">
        <v>247</v>
      </c>
      <c r="I54" s="55" t="s">
        <v>248</v>
      </c>
      <c r="J54" s="48">
        <v>106</v>
      </c>
      <c r="K54" s="54"/>
    </row>
    <row r="55" spans="1:11" ht="32.25" thickBot="1" x14ac:dyDescent="0.3">
      <c r="A55" s="4">
        <v>6</v>
      </c>
      <c r="B55" s="4">
        <v>54</v>
      </c>
      <c r="C55" s="5">
        <v>3.03</v>
      </c>
      <c r="G55" s="1" t="str">
        <f t="shared" si="0"/>
        <v>A</v>
      </c>
      <c r="H55" s="79" t="s">
        <v>249</v>
      </c>
      <c r="I55" s="55" t="s">
        <v>250</v>
      </c>
      <c r="J55" s="48">
        <v>106</v>
      </c>
      <c r="K55" s="54"/>
    </row>
    <row r="56" spans="1:11" ht="32.25" thickBot="1" x14ac:dyDescent="0.3">
      <c r="A56" s="4">
        <v>6</v>
      </c>
      <c r="B56" s="4">
        <v>55</v>
      </c>
      <c r="C56" s="5">
        <v>3.09</v>
      </c>
      <c r="G56" s="1" t="str">
        <f t="shared" si="0"/>
        <v>A</v>
      </c>
      <c r="H56" s="79" t="s">
        <v>251</v>
      </c>
      <c r="I56" s="55" t="s">
        <v>252</v>
      </c>
      <c r="J56" s="48">
        <v>102</v>
      </c>
      <c r="K56" s="54"/>
    </row>
    <row r="57" spans="1:11" ht="32.25" thickBot="1" x14ac:dyDescent="0.3">
      <c r="A57" s="4">
        <v>6</v>
      </c>
      <c r="B57" s="4">
        <v>56</v>
      </c>
      <c r="C57" s="5">
        <v>3.16</v>
      </c>
      <c r="G57" s="1" t="str">
        <f t="shared" si="0"/>
        <v>A</v>
      </c>
      <c r="H57" s="79" t="s">
        <v>253</v>
      </c>
      <c r="I57" s="55" t="s">
        <v>254</v>
      </c>
      <c r="J57" s="48">
        <v>97</v>
      </c>
      <c r="K57" s="54"/>
    </row>
    <row r="58" spans="1:11" ht="32.25" thickBot="1" x14ac:dyDescent="0.3">
      <c r="A58" s="4">
        <v>6</v>
      </c>
      <c r="B58" s="4">
        <v>57</v>
      </c>
      <c r="C58" s="5">
        <v>3.23</v>
      </c>
      <c r="G58" s="1" t="str">
        <f t="shared" si="0"/>
        <v>A</v>
      </c>
      <c r="H58" s="79" t="s">
        <v>255</v>
      </c>
      <c r="I58" s="55" t="s">
        <v>256</v>
      </c>
      <c r="J58" s="48">
        <v>93</v>
      </c>
      <c r="K58" s="54"/>
    </row>
    <row r="59" spans="1:11" ht="32.25" thickBot="1" x14ac:dyDescent="0.3">
      <c r="A59" s="4">
        <v>6</v>
      </c>
      <c r="B59" s="4">
        <v>58</v>
      </c>
      <c r="C59" s="5">
        <v>3.29</v>
      </c>
      <c r="G59" s="1" t="str">
        <f t="shared" si="0"/>
        <v>A</v>
      </c>
      <c r="H59" s="79" t="s">
        <v>257</v>
      </c>
      <c r="I59" s="55" t="s">
        <v>258</v>
      </c>
      <c r="J59" s="48">
        <v>93</v>
      </c>
      <c r="K59" s="54"/>
    </row>
    <row r="60" spans="1:11" ht="32.25" thickBot="1" x14ac:dyDescent="0.3">
      <c r="A60" s="4">
        <v>6</v>
      </c>
      <c r="B60" s="4">
        <v>59</v>
      </c>
      <c r="C60" s="5">
        <v>3.36</v>
      </c>
      <c r="G60" s="1" t="str">
        <f t="shared" si="0"/>
        <v>A</v>
      </c>
      <c r="H60" s="79" t="s">
        <v>259</v>
      </c>
      <c r="I60" s="55" t="s">
        <v>260</v>
      </c>
      <c r="J60" s="48">
        <v>89</v>
      </c>
      <c r="K60" s="54"/>
    </row>
    <row r="61" spans="1:11" ht="32.25" thickBot="1" x14ac:dyDescent="0.3">
      <c r="A61" s="4">
        <v>6</v>
      </c>
      <c r="B61" s="4">
        <v>60</v>
      </c>
      <c r="C61" s="5">
        <v>3.43</v>
      </c>
      <c r="G61" s="1" t="str">
        <f t="shared" si="0"/>
        <v>A</v>
      </c>
      <c r="H61" s="79" t="s">
        <v>261</v>
      </c>
      <c r="I61" s="55" t="s">
        <v>262</v>
      </c>
      <c r="J61" s="48">
        <v>90</v>
      </c>
      <c r="K61" s="54"/>
    </row>
    <row r="62" spans="1:11" ht="32.25" thickBot="1" x14ac:dyDescent="0.3">
      <c r="A62" s="4">
        <v>6</v>
      </c>
      <c r="B62" s="4">
        <v>61</v>
      </c>
      <c r="C62" s="5">
        <v>3.51</v>
      </c>
      <c r="G62" s="1" t="str">
        <f t="shared" si="0"/>
        <v>A</v>
      </c>
      <c r="H62" s="79" t="s">
        <v>263</v>
      </c>
      <c r="I62" s="55" t="s">
        <v>264</v>
      </c>
      <c r="J62" s="48">
        <v>86</v>
      </c>
      <c r="K62" s="54"/>
    </row>
    <row r="63" spans="1:11" ht="32.25" thickBot="1" x14ac:dyDescent="0.3">
      <c r="A63" s="4">
        <v>6</v>
      </c>
      <c r="B63" s="4">
        <v>62</v>
      </c>
      <c r="C63" s="5">
        <v>3.58</v>
      </c>
      <c r="G63" s="1" t="str">
        <f t="shared" si="0"/>
        <v>A</v>
      </c>
      <c r="H63" s="79" t="s">
        <v>265</v>
      </c>
      <c r="I63" s="55" t="s">
        <v>266</v>
      </c>
      <c r="J63" s="48">
        <v>86</v>
      </c>
      <c r="K63" s="54"/>
    </row>
    <row r="64" spans="1:11" ht="32.25" thickBot="1" x14ac:dyDescent="0.3">
      <c r="A64" s="4">
        <v>6</v>
      </c>
      <c r="B64" s="4">
        <v>63</v>
      </c>
      <c r="C64" s="5">
        <v>3.66</v>
      </c>
      <c r="G64" s="1" t="str">
        <f t="shared" si="0"/>
        <v>A</v>
      </c>
      <c r="H64" s="79" t="s">
        <v>267</v>
      </c>
      <c r="I64" s="55" t="s">
        <v>268</v>
      </c>
      <c r="J64" s="48">
        <v>84</v>
      </c>
      <c r="K64" s="54"/>
    </row>
    <row r="65" spans="1:11" ht="32.25" thickBot="1" x14ac:dyDescent="0.3">
      <c r="A65" s="4">
        <v>6</v>
      </c>
      <c r="B65" s="4">
        <v>64</v>
      </c>
      <c r="C65" s="5">
        <v>3.73</v>
      </c>
      <c r="G65" s="1" t="str">
        <f t="shared" si="0"/>
        <v>A</v>
      </c>
      <c r="H65" s="79" t="s">
        <v>269</v>
      </c>
      <c r="I65" s="55" t="s">
        <v>270</v>
      </c>
      <c r="J65" s="48">
        <v>82</v>
      </c>
      <c r="K65" s="54"/>
    </row>
    <row r="66" spans="1:11" ht="16.5" thickBot="1" x14ac:dyDescent="0.3">
      <c r="A66" s="2">
        <v>7</v>
      </c>
      <c r="B66" s="2">
        <v>65</v>
      </c>
      <c r="C66" s="3">
        <v>3.81</v>
      </c>
      <c r="G66" s="1" t="str">
        <f t="shared" si="0"/>
        <v>A</v>
      </c>
      <c r="H66" s="78" t="s">
        <v>28</v>
      </c>
      <c r="I66" s="58" t="s">
        <v>271</v>
      </c>
      <c r="J66" s="46">
        <v>127</v>
      </c>
      <c r="K66" s="54"/>
    </row>
    <row r="67" spans="1:11" ht="16.5" thickBot="1" x14ac:dyDescent="0.3">
      <c r="A67" s="2">
        <v>7</v>
      </c>
      <c r="B67" s="2">
        <v>66</v>
      </c>
      <c r="C67" s="3">
        <v>3.89</v>
      </c>
      <c r="G67" s="1" t="str">
        <f t="shared" ref="G67:G130" si="1">LEFT(H67,1)</f>
        <v>A</v>
      </c>
      <c r="H67" s="79" t="s">
        <v>29</v>
      </c>
      <c r="I67" s="55" t="s">
        <v>272</v>
      </c>
      <c r="J67" s="48">
        <v>123</v>
      </c>
      <c r="K67" s="52"/>
    </row>
    <row r="68" spans="1:11" ht="16.5" thickBot="1" x14ac:dyDescent="0.3">
      <c r="A68" s="2">
        <v>7</v>
      </c>
      <c r="B68" s="2">
        <v>67</v>
      </c>
      <c r="C68" s="3">
        <v>3.98</v>
      </c>
      <c r="G68" s="1" t="str">
        <f t="shared" si="1"/>
        <v>A</v>
      </c>
      <c r="H68" s="79" t="s">
        <v>31</v>
      </c>
      <c r="I68" s="55" t="s">
        <v>273</v>
      </c>
      <c r="J68" s="48">
        <v>102</v>
      </c>
      <c r="K68" s="54"/>
    </row>
    <row r="69" spans="1:11" ht="16.5" thickBot="1" x14ac:dyDescent="0.3">
      <c r="A69" s="2">
        <v>7</v>
      </c>
      <c r="B69" s="2">
        <v>68</v>
      </c>
      <c r="C69" s="3">
        <v>4.0599999999999996</v>
      </c>
      <c r="G69" s="1" t="str">
        <f t="shared" si="1"/>
        <v>A</v>
      </c>
      <c r="H69" s="79" t="s">
        <v>33</v>
      </c>
      <c r="I69" s="55" t="s">
        <v>274</v>
      </c>
      <c r="J69" s="48">
        <v>99</v>
      </c>
      <c r="K69" s="54"/>
    </row>
    <row r="70" spans="1:11" ht="16.5" thickBot="1" x14ac:dyDescent="0.3">
      <c r="A70" s="2">
        <v>7</v>
      </c>
      <c r="B70" s="2">
        <v>69</v>
      </c>
      <c r="C70" s="3">
        <v>4.1399999999999997</v>
      </c>
      <c r="G70" s="1" t="str">
        <f t="shared" si="1"/>
        <v>A</v>
      </c>
      <c r="H70" s="79" t="s">
        <v>275</v>
      </c>
      <c r="I70" s="55" t="s">
        <v>276</v>
      </c>
      <c r="J70" s="48">
        <v>94</v>
      </c>
      <c r="K70" s="54"/>
    </row>
    <row r="71" spans="1:11" ht="16.5" thickBot="1" x14ac:dyDescent="0.3">
      <c r="A71" s="2">
        <v>7</v>
      </c>
      <c r="B71" s="2">
        <v>70</v>
      </c>
      <c r="C71" s="3">
        <v>4.2300000000000004</v>
      </c>
      <c r="G71" s="1" t="str">
        <f t="shared" si="1"/>
        <v>A</v>
      </c>
      <c r="H71" s="79" t="s">
        <v>277</v>
      </c>
      <c r="I71" s="55" t="s">
        <v>278</v>
      </c>
      <c r="J71" s="48">
        <v>99</v>
      </c>
      <c r="K71" s="54"/>
    </row>
    <row r="72" spans="1:11" ht="16.5" thickBot="1" x14ac:dyDescent="0.3">
      <c r="A72" s="2">
        <v>7</v>
      </c>
      <c r="B72" s="2">
        <v>71</v>
      </c>
      <c r="C72" s="3">
        <v>4.32</v>
      </c>
      <c r="G72" s="1" t="str">
        <f t="shared" si="1"/>
        <v>A</v>
      </c>
      <c r="H72" s="79" t="s">
        <v>279</v>
      </c>
      <c r="I72" s="55" t="s">
        <v>280</v>
      </c>
      <c r="J72" s="48">
        <v>95</v>
      </c>
      <c r="K72" s="54"/>
    </row>
    <row r="73" spans="1:11" ht="16.5" thickBot="1" x14ac:dyDescent="0.3">
      <c r="A73" s="2">
        <v>7</v>
      </c>
      <c r="B73" s="2">
        <v>72</v>
      </c>
      <c r="C73" s="3">
        <v>4.41</v>
      </c>
      <c r="G73" s="1" t="str">
        <f t="shared" si="1"/>
        <v>A</v>
      </c>
      <c r="H73" s="79" t="s">
        <v>281</v>
      </c>
      <c r="I73" s="55" t="s">
        <v>282</v>
      </c>
      <c r="J73" s="48">
        <v>87</v>
      </c>
      <c r="K73" s="54"/>
    </row>
    <row r="74" spans="1:11" ht="16.5" thickBot="1" x14ac:dyDescent="0.3">
      <c r="A74" s="2">
        <v>7</v>
      </c>
      <c r="B74" s="2">
        <v>73</v>
      </c>
      <c r="C74" s="3">
        <v>4.51</v>
      </c>
      <c r="G74" s="1" t="str">
        <f t="shared" si="1"/>
        <v>A</v>
      </c>
      <c r="H74" s="79" t="s">
        <v>283</v>
      </c>
      <c r="I74" s="55" t="s">
        <v>284</v>
      </c>
      <c r="J74" s="48">
        <v>85</v>
      </c>
      <c r="K74" s="54"/>
    </row>
    <row r="75" spans="1:11" ht="16.5" thickBot="1" x14ac:dyDescent="0.3">
      <c r="A75" s="2">
        <v>7</v>
      </c>
      <c r="B75" s="2">
        <v>74</v>
      </c>
      <c r="C75" s="3">
        <v>4.5999999999999996</v>
      </c>
      <c r="G75" s="1" t="str">
        <f t="shared" si="1"/>
        <v>A</v>
      </c>
      <c r="H75" s="79" t="s">
        <v>285</v>
      </c>
      <c r="I75" s="55" t="s">
        <v>286</v>
      </c>
      <c r="J75" s="48">
        <v>83</v>
      </c>
      <c r="K75" s="52"/>
    </row>
    <row r="76" spans="1:11" ht="32.25" thickBot="1" x14ac:dyDescent="0.3">
      <c r="A76" s="2">
        <v>7</v>
      </c>
      <c r="B76" s="2">
        <v>75</v>
      </c>
      <c r="C76" s="3">
        <v>4.7</v>
      </c>
      <c r="G76" s="1" t="str">
        <f t="shared" si="1"/>
        <v>A</v>
      </c>
      <c r="H76" s="79" t="s">
        <v>287</v>
      </c>
      <c r="I76" s="55" t="s">
        <v>288</v>
      </c>
      <c r="J76" s="48">
        <v>99</v>
      </c>
      <c r="K76" s="54"/>
    </row>
    <row r="77" spans="1:11" ht="16.5" thickBot="1" x14ac:dyDescent="0.3">
      <c r="A77" s="2">
        <v>7</v>
      </c>
      <c r="B77" s="2">
        <v>76</v>
      </c>
      <c r="C77" s="3">
        <v>4.8</v>
      </c>
      <c r="G77" s="1" t="str">
        <f t="shared" si="1"/>
        <v>A</v>
      </c>
      <c r="H77" s="79" t="s">
        <v>289</v>
      </c>
      <c r="I77" s="55" t="s">
        <v>290</v>
      </c>
      <c r="J77" s="48">
        <v>83</v>
      </c>
      <c r="K77" s="54"/>
    </row>
    <row r="78" spans="1:11" ht="16.5" thickBot="1" x14ac:dyDescent="0.3">
      <c r="A78" s="2">
        <v>7</v>
      </c>
      <c r="B78" s="2">
        <v>77</v>
      </c>
      <c r="C78" s="3">
        <v>4.9000000000000004</v>
      </c>
      <c r="G78" s="1" t="str">
        <f t="shared" si="1"/>
        <v>A</v>
      </c>
      <c r="H78" s="79" t="s">
        <v>291</v>
      </c>
      <c r="I78" s="55" t="s">
        <v>292</v>
      </c>
      <c r="J78" s="48">
        <v>77</v>
      </c>
      <c r="K78" s="54"/>
    </row>
    <row r="79" spans="1:11" ht="16.5" thickBot="1" x14ac:dyDescent="0.3">
      <c r="A79" s="4">
        <v>8</v>
      </c>
      <c r="B79" s="4">
        <v>78</v>
      </c>
      <c r="C79" s="5">
        <v>5</v>
      </c>
      <c r="G79" s="1" t="str">
        <f t="shared" si="1"/>
        <v>A</v>
      </c>
      <c r="H79" s="79" t="s">
        <v>293</v>
      </c>
      <c r="I79" s="55" t="s">
        <v>36</v>
      </c>
      <c r="J79" s="48">
        <v>72</v>
      </c>
      <c r="K79" s="54"/>
    </row>
    <row r="80" spans="1:11" ht="16.5" thickBot="1" x14ac:dyDescent="0.3">
      <c r="A80" s="4">
        <v>8</v>
      </c>
      <c r="B80" s="4">
        <v>79</v>
      </c>
      <c r="C80" s="5">
        <v>5.1100000000000003</v>
      </c>
      <c r="G80" s="1" t="str">
        <f t="shared" si="1"/>
        <v>A</v>
      </c>
      <c r="H80" s="79" t="s">
        <v>294</v>
      </c>
      <c r="I80" s="55" t="s">
        <v>295</v>
      </c>
      <c r="J80" s="48">
        <v>65</v>
      </c>
      <c r="K80" s="54"/>
    </row>
    <row r="81" spans="1:11" ht="16.5" thickBot="1" x14ac:dyDescent="0.3">
      <c r="A81" s="4">
        <v>8</v>
      </c>
      <c r="B81" s="4">
        <v>80</v>
      </c>
      <c r="C81" s="5">
        <v>5.22</v>
      </c>
      <c r="G81" s="1" t="str">
        <f t="shared" si="1"/>
        <v>A</v>
      </c>
      <c r="H81" s="79" t="s">
        <v>296</v>
      </c>
      <c r="I81" s="55" t="s">
        <v>297</v>
      </c>
      <c r="J81" s="48">
        <v>77</v>
      </c>
      <c r="K81" s="54"/>
    </row>
    <row r="82" spans="1:11" ht="16.5" thickBot="1" x14ac:dyDescent="0.3">
      <c r="A82" s="4">
        <v>8</v>
      </c>
      <c r="B82" s="4">
        <v>81</v>
      </c>
      <c r="C82" s="5">
        <v>5.33</v>
      </c>
      <c r="G82" s="1" t="str">
        <f t="shared" si="1"/>
        <v>A</v>
      </c>
      <c r="H82" s="79" t="s">
        <v>298</v>
      </c>
      <c r="I82" s="55" t="s">
        <v>299</v>
      </c>
      <c r="J82" s="48">
        <v>72</v>
      </c>
      <c r="K82" s="54"/>
    </row>
    <row r="83" spans="1:11" ht="16.5" thickBot="1" x14ac:dyDescent="0.3">
      <c r="A83" s="4">
        <v>8</v>
      </c>
      <c r="B83" s="4">
        <v>82</v>
      </c>
      <c r="C83" s="5">
        <v>5.44</v>
      </c>
      <c r="G83" s="1" t="str">
        <f t="shared" si="1"/>
        <v>A</v>
      </c>
      <c r="H83" s="79" t="s">
        <v>300</v>
      </c>
      <c r="I83" s="55" t="s">
        <v>301</v>
      </c>
      <c r="J83" s="48">
        <v>65</v>
      </c>
      <c r="K83" s="54"/>
    </row>
    <row r="84" spans="1:11" ht="16.5" thickBot="1" x14ac:dyDescent="0.3">
      <c r="A84" s="4">
        <v>8</v>
      </c>
      <c r="B84" s="4">
        <v>83</v>
      </c>
      <c r="C84" s="5">
        <v>5.55</v>
      </c>
      <c r="G84" s="1" t="str">
        <f t="shared" si="1"/>
        <v>A</v>
      </c>
      <c r="H84" s="79" t="s">
        <v>302</v>
      </c>
      <c r="I84" s="55" t="s">
        <v>303</v>
      </c>
      <c r="J84" s="48">
        <v>65</v>
      </c>
      <c r="K84" s="54"/>
    </row>
    <row r="85" spans="1:11" ht="16.5" thickBot="1" x14ac:dyDescent="0.3">
      <c r="A85" s="4">
        <v>8</v>
      </c>
      <c r="B85" s="4">
        <v>84</v>
      </c>
      <c r="C85" s="5">
        <v>5.67</v>
      </c>
      <c r="G85" s="1" t="str">
        <f t="shared" si="1"/>
        <v>A</v>
      </c>
      <c r="H85" s="79" t="s">
        <v>304</v>
      </c>
      <c r="I85" s="55" t="s">
        <v>305</v>
      </c>
      <c r="J85" s="48">
        <v>60</v>
      </c>
      <c r="K85" s="54"/>
    </row>
    <row r="86" spans="1:11" ht="16.5" thickBot="1" x14ac:dyDescent="0.3">
      <c r="A86" s="4">
        <v>8</v>
      </c>
      <c r="B86" s="4">
        <v>85</v>
      </c>
      <c r="C86" s="5">
        <v>5.79</v>
      </c>
      <c r="G86" s="1" t="str">
        <f t="shared" si="1"/>
        <v>A</v>
      </c>
      <c r="H86" s="79" t="s">
        <v>306</v>
      </c>
      <c r="I86" s="55" t="s">
        <v>307</v>
      </c>
      <c r="J86" s="48">
        <v>55</v>
      </c>
      <c r="K86" s="52"/>
    </row>
    <row r="87" spans="1:11" ht="16.5" thickBot="1" x14ac:dyDescent="0.3">
      <c r="A87" s="4">
        <v>8</v>
      </c>
      <c r="B87" s="4">
        <v>86</v>
      </c>
      <c r="C87" s="5">
        <v>5.91</v>
      </c>
      <c r="G87" s="1" t="str">
        <f t="shared" si="1"/>
        <v>A</v>
      </c>
      <c r="H87" s="79" t="s">
        <v>308</v>
      </c>
      <c r="I87" s="55" t="s">
        <v>309</v>
      </c>
      <c r="J87" s="48">
        <v>116</v>
      </c>
      <c r="K87" s="54"/>
    </row>
    <row r="88" spans="1:11" ht="32.25" thickBot="1" x14ac:dyDescent="0.3">
      <c r="A88" s="4">
        <v>8</v>
      </c>
      <c r="B88" s="4">
        <v>87</v>
      </c>
      <c r="C88" s="5">
        <v>6.04</v>
      </c>
      <c r="G88" s="1" t="str">
        <f t="shared" si="1"/>
        <v>A</v>
      </c>
      <c r="H88" s="79" t="s">
        <v>310</v>
      </c>
      <c r="I88" s="55" t="s">
        <v>311</v>
      </c>
      <c r="J88" s="48">
        <v>116</v>
      </c>
      <c r="K88" s="52"/>
    </row>
    <row r="89" spans="1:11" ht="32.25" thickBot="1" x14ac:dyDescent="0.3">
      <c r="A89" s="4">
        <v>8</v>
      </c>
      <c r="B89" s="4">
        <v>88</v>
      </c>
      <c r="C89" s="5">
        <v>6.17</v>
      </c>
      <c r="G89" s="1" t="str">
        <f t="shared" si="1"/>
        <v>A</v>
      </c>
      <c r="H89" s="79" t="s">
        <v>312</v>
      </c>
      <c r="I89" s="55" t="s">
        <v>313</v>
      </c>
      <c r="J89" s="48">
        <v>102</v>
      </c>
      <c r="K89" s="54"/>
    </row>
    <row r="90" spans="1:11" ht="16.5" thickBot="1" x14ac:dyDescent="0.3">
      <c r="A90" s="4">
        <v>8</v>
      </c>
      <c r="B90" s="4">
        <v>89</v>
      </c>
      <c r="C90" s="5">
        <v>6.3</v>
      </c>
      <c r="G90" s="1" t="str">
        <f t="shared" si="1"/>
        <v>A</v>
      </c>
      <c r="H90" s="79" t="s">
        <v>314</v>
      </c>
      <c r="I90" s="55" t="s">
        <v>273</v>
      </c>
      <c r="J90" s="48">
        <v>102</v>
      </c>
      <c r="K90" s="54"/>
    </row>
    <row r="91" spans="1:11" ht="16.5" thickBot="1" x14ac:dyDescent="0.3">
      <c r="A91" s="2">
        <v>9</v>
      </c>
      <c r="B91" s="2">
        <v>90</v>
      </c>
      <c r="C91" s="3">
        <v>6.43</v>
      </c>
      <c r="G91" s="1" t="str">
        <f t="shared" si="1"/>
        <v>A</v>
      </c>
      <c r="H91" s="79" t="s">
        <v>315</v>
      </c>
      <c r="I91" s="55" t="s">
        <v>278</v>
      </c>
      <c r="J91" s="48">
        <v>99</v>
      </c>
      <c r="K91" s="54"/>
    </row>
    <row r="92" spans="1:11" ht="16.5" thickBot="1" x14ac:dyDescent="0.3">
      <c r="A92" s="2">
        <v>9</v>
      </c>
      <c r="B92" s="2">
        <v>91</v>
      </c>
      <c r="C92" s="3">
        <v>6.57</v>
      </c>
      <c r="G92" s="1" t="str">
        <f t="shared" si="1"/>
        <v>A</v>
      </c>
      <c r="H92" s="79" t="s">
        <v>316</v>
      </c>
      <c r="I92" s="55" t="s">
        <v>280</v>
      </c>
      <c r="J92" s="48">
        <v>95</v>
      </c>
      <c r="K92" s="54"/>
    </row>
    <row r="93" spans="1:11" ht="16.5" thickBot="1" x14ac:dyDescent="0.3">
      <c r="A93" s="2">
        <v>9</v>
      </c>
      <c r="B93" s="2">
        <v>92</v>
      </c>
      <c r="C93" s="3">
        <v>6.7</v>
      </c>
      <c r="G93" s="1" t="str">
        <f t="shared" si="1"/>
        <v>A</v>
      </c>
      <c r="H93" s="79" t="s">
        <v>317</v>
      </c>
      <c r="I93" s="55" t="s">
        <v>282</v>
      </c>
      <c r="J93" s="48">
        <v>87</v>
      </c>
      <c r="K93" s="54"/>
    </row>
    <row r="94" spans="1:11" ht="16.5" thickBot="1" x14ac:dyDescent="0.3">
      <c r="A94" s="2">
        <v>9</v>
      </c>
      <c r="B94" s="2">
        <v>93</v>
      </c>
      <c r="C94" s="3">
        <v>6.85</v>
      </c>
      <c r="G94" s="1" t="str">
        <f t="shared" si="1"/>
        <v>A</v>
      </c>
      <c r="H94" s="79" t="s">
        <v>318</v>
      </c>
      <c r="I94" s="55" t="s">
        <v>319</v>
      </c>
      <c r="J94" s="48">
        <v>87</v>
      </c>
      <c r="K94" s="54"/>
    </row>
    <row r="95" spans="1:11" ht="16.5" thickBot="1" x14ac:dyDescent="0.3">
      <c r="A95" s="2">
        <v>9</v>
      </c>
      <c r="B95" s="2">
        <v>94</v>
      </c>
      <c r="C95" s="3">
        <v>6.99</v>
      </c>
      <c r="G95" s="1" t="str">
        <f t="shared" si="1"/>
        <v>A</v>
      </c>
      <c r="H95" s="79" t="s">
        <v>320</v>
      </c>
      <c r="I95" s="55" t="s">
        <v>284</v>
      </c>
      <c r="J95" s="48">
        <v>85</v>
      </c>
      <c r="K95" s="54"/>
    </row>
    <row r="96" spans="1:11" ht="16.5" thickBot="1" x14ac:dyDescent="0.3">
      <c r="A96" s="2">
        <v>9</v>
      </c>
      <c r="B96" s="2">
        <v>95</v>
      </c>
      <c r="C96" s="3">
        <v>7.14</v>
      </c>
      <c r="G96" s="1" t="str">
        <f t="shared" si="1"/>
        <v>A</v>
      </c>
      <c r="H96" s="79" t="s">
        <v>321</v>
      </c>
      <c r="I96" s="55" t="s">
        <v>286</v>
      </c>
      <c r="J96" s="48">
        <v>83</v>
      </c>
      <c r="K96" s="52"/>
    </row>
    <row r="97" spans="1:11" ht="16.5" thickBot="1" x14ac:dyDescent="0.3">
      <c r="A97" s="2">
        <v>9</v>
      </c>
      <c r="B97" s="2">
        <v>96</v>
      </c>
      <c r="C97" s="3">
        <v>7.29</v>
      </c>
      <c r="G97" s="1" t="str">
        <f t="shared" si="1"/>
        <v>A</v>
      </c>
      <c r="H97" s="79" t="s">
        <v>322</v>
      </c>
      <c r="I97" s="55" t="s">
        <v>323</v>
      </c>
      <c r="J97" s="48">
        <v>87</v>
      </c>
      <c r="K97" s="54"/>
    </row>
    <row r="98" spans="1:11" ht="16.5" thickBot="1" x14ac:dyDescent="0.3">
      <c r="A98" s="2">
        <v>9</v>
      </c>
      <c r="B98" s="2">
        <v>97</v>
      </c>
      <c r="C98" s="3">
        <v>7.44</v>
      </c>
      <c r="G98" s="1" t="str">
        <f t="shared" si="1"/>
        <v>A</v>
      </c>
      <c r="H98" s="79" t="s">
        <v>324</v>
      </c>
      <c r="I98" s="55" t="s">
        <v>325</v>
      </c>
      <c r="J98" s="48">
        <v>83</v>
      </c>
      <c r="K98" s="54"/>
    </row>
    <row r="99" spans="1:11" ht="16.5" thickBot="1" x14ac:dyDescent="0.3">
      <c r="A99" s="2">
        <v>9</v>
      </c>
      <c r="B99" s="2">
        <v>98</v>
      </c>
      <c r="C99" s="3">
        <v>7.6</v>
      </c>
      <c r="G99" s="1" t="str">
        <f t="shared" si="1"/>
        <v>A</v>
      </c>
      <c r="H99" s="79" t="s">
        <v>326</v>
      </c>
      <c r="I99" s="55" t="s">
        <v>327</v>
      </c>
      <c r="J99" s="48">
        <v>78</v>
      </c>
      <c r="K99" s="54"/>
    </row>
    <row r="100" spans="1:11" ht="16.5" thickBot="1" x14ac:dyDescent="0.3">
      <c r="A100" s="2">
        <v>9</v>
      </c>
      <c r="B100" s="2">
        <v>99</v>
      </c>
      <c r="C100" s="3">
        <v>7.76</v>
      </c>
      <c r="G100" s="1" t="str">
        <f t="shared" si="1"/>
        <v>A</v>
      </c>
      <c r="H100" s="79" t="s">
        <v>328</v>
      </c>
      <c r="I100" s="55" t="s">
        <v>329</v>
      </c>
      <c r="J100" s="48">
        <v>81</v>
      </c>
      <c r="K100" s="54"/>
    </row>
    <row r="101" spans="1:11" ht="16.5" thickBot="1" x14ac:dyDescent="0.3">
      <c r="A101" s="2">
        <v>9</v>
      </c>
      <c r="B101" s="2">
        <v>100</v>
      </c>
      <c r="C101" s="3">
        <v>7.93</v>
      </c>
      <c r="G101" s="1" t="str">
        <f t="shared" si="1"/>
        <v>A</v>
      </c>
      <c r="H101" s="79" t="s">
        <v>330</v>
      </c>
      <c r="I101" s="55" t="s">
        <v>331</v>
      </c>
      <c r="J101" s="48">
        <v>75</v>
      </c>
      <c r="K101" s="54"/>
    </row>
    <row r="102" spans="1:11" ht="16.5" thickBot="1" x14ac:dyDescent="0.3">
      <c r="A102" s="2">
        <v>9</v>
      </c>
      <c r="B102" s="2">
        <v>101</v>
      </c>
      <c r="C102" s="3">
        <v>8.09</v>
      </c>
      <c r="G102" s="1" t="str">
        <f t="shared" si="1"/>
        <v>A</v>
      </c>
      <c r="H102" s="79" t="s">
        <v>332</v>
      </c>
      <c r="I102" s="55" t="s">
        <v>333</v>
      </c>
      <c r="J102" s="48">
        <v>70</v>
      </c>
      <c r="K102" s="54"/>
    </row>
    <row r="103" spans="1:11" ht="16.5" thickBot="1" x14ac:dyDescent="0.3">
      <c r="A103" s="4">
        <v>10</v>
      </c>
      <c r="B103" s="4">
        <v>102</v>
      </c>
      <c r="C103" s="5">
        <v>8.26</v>
      </c>
      <c r="G103" s="1" t="str">
        <f t="shared" si="1"/>
        <v>A</v>
      </c>
      <c r="H103" s="79" t="s">
        <v>334</v>
      </c>
      <c r="I103" s="55" t="s">
        <v>290</v>
      </c>
      <c r="J103" s="48">
        <v>83</v>
      </c>
      <c r="K103" s="54"/>
    </row>
    <row r="104" spans="1:11" ht="16.5" thickBot="1" x14ac:dyDescent="0.3">
      <c r="A104" s="4">
        <v>10</v>
      </c>
      <c r="B104" s="4">
        <v>103</v>
      </c>
      <c r="C104" s="5">
        <v>8.44</v>
      </c>
      <c r="G104" s="1" t="str">
        <f t="shared" si="1"/>
        <v>A</v>
      </c>
      <c r="H104" s="79" t="s">
        <v>335</v>
      </c>
      <c r="I104" s="55" t="s">
        <v>336</v>
      </c>
      <c r="J104" s="48">
        <v>81</v>
      </c>
      <c r="K104" s="54"/>
    </row>
    <row r="105" spans="1:11" ht="16.5" thickBot="1" x14ac:dyDescent="0.3">
      <c r="A105" s="4">
        <v>10</v>
      </c>
      <c r="B105" s="4">
        <v>104</v>
      </c>
      <c r="C105" s="5">
        <v>8.6199999999999992</v>
      </c>
      <c r="G105" s="1" t="str">
        <f t="shared" si="1"/>
        <v>A</v>
      </c>
      <c r="H105" s="79" t="s">
        <v>337</v>
      </c>
      <c r="I105" s="55" t="s">
        <v>338</v>
      </c>
      <c r="J105" s="48">
        <v>75</v>
      </c>
      <c r="K105" s="54"/>
    </row>
    <row r="106" spans="1:11" ht="16.5" thickBot="1" x14ac:dyDescent="0.3">
      <c r="A106" s="4">
        <v>10</v>
      </c>
      <c r="B106" s="4">
        <v>105</v>
      </c>
      <c r="C106" s="5">
        <v>8.8000000000000007</v>
      </c>
      <c r="G106" s="1" t="str">
        <f t="shared" si="1"/>
        <v>A</v>
      </c>
      <c r="H106" s="79" t="s">
        <v>339</v>
      </c>
      <c r="I106" s="55" t="s">
        <v>340</v>
      </c>
      <c r="J106" s="48">
        <v>70</v>
      </c>
      <c r="K106" s="54"/>
    </row>
    <row r="107" spans="1:11" ht="16.5" thickBot="1" x14ac:dyDescent="0.3">
      <c r="A107" s="4">
        <v>10</v>
      </c>
      <c r="B107" s="4">
        <v>106</v>
      </c>
      <c r="C107" s="5">
        <v>8.98</v>
      </c>
      <c r="G107" s="1" t="str">
        <f t="shared" si="1"/>
        <v>A</v>
      </c>
      <c r="H107" s="79" t="s">
        <v>341</v>
      </c>
      <c r="I107" s="55" t="s">
        <v>297</v>
      </c>
      <c r="J107" s="48">
        <v>77</v>
      </c>
      <c r="K107" s="54"/>
    </row>
    <row r="108" spans="1:11" ht="16.5" thickBot="1" x14ac:dyDescent="0.3">
      <c r="A108" s="4">
        <v>10</v>
      </c>
      <c r="B108" s="4">
        <v>107</v>
      </c>
      <c r="C108" s="5">
        <v>9.17</v>
      </c>
      <c r="G108" s="1" t="str">
        <f t="shared" si="1"/>
        <v>A</v>
      </c>
      <c r="H108" s="79" t="s">
        <v>342</v>
      </c>
      <c r="I108" s="55" t="s">
        <v>299</v>
      </c>
      <c r="J108" s="48">
        <v>72</v>
      </c>
      <c r="K108" s="54"/>
    </row>
    <row r="109" spans="1:11" ht="16.5" thickBot="1" x14ac:dyDescent="0.3">
      <c r="A109" s="4">
        <v>10</v>
      </c>
      <c r="B109" s="4">
        <v>108</v>
      </c>
      <c r="C109" s="5">
        <v>9.3699999999999992</v>
      </c>
      <c r="G109" s="1" t="str">
        <f t="shared" si="1"/>
        <v>A</v>
      </c>
      <c r="H109" s="79" t="s">
        <v>343</v>
      </c>
      <c r="I109" s="55" t="s">
        <v>301</v>
      </c>
      <c r="J109" s="48">
        <v>65</v>
      </c>
      <c r="K109" s="54"/>
    </row>
    <row r="110" spans="1:11" ht="16.5" thickBot="1" x14ac:dyDescent="0.3">
      <c r="A110" s="4">
        <v>10</v>
      </c>
      <c r="B110" s="4">
        <v>109</v>
      </c>
      <c r="C110" s="5">
        <v>9.57</v>
      </c>
      <c r="G110" s="1" t="str">
        <f t="shared" si="1"/>
        <v>A</v>
      </c>
      <c r="H110" s="79" t="s">
        <v>344</v>
      </c>
      <c r="I110" s="55" t="s">
        <v>292</v>
      </c>
      <c r="J110" s="48">
        <v>75</v>
      </c>
      <c r="K110" s="54"/>
    </row>
    <row r="111" spans="1:11" ht="16.5" thickBot="1" x14ac:dyDescent="0.3">
      <c r="A111" s="4">
        <v>10</v>
      </c>
      <c r="B111" s="4">
        <v>110</v>
      </c>
      <c r="C111" s="5">
        <v>9.77</v>
      </c>
      <c r="G111" s="1" t="str">
        <f t="shared" si="1"/>
        <v>A</v>
      </c>
      <c r="H111" s="79" t="s">
        <v>345</v>
      </c>
      <c r="I111" s="55" t="s">
        <v>36</v>
      </c>
      <c r="J111" s="48">
        <v>70</v>
      </c>
      <c r="K111" s="54"/>
    </row>
    <row r="112" spans="1:11" ht="16.5" thickBot="1" x14ac:dyDescent="0.3">
      <c r="A112" s="4">
        <v>10</v>
      </c>
      <c r="B112" s="4">
        <v>111</v>
      </c>
      <c r="C112" s="5">
        <v>9.9700000000000006</v>
      </c>
      <c r="G112" s="1" t="str">
        <f t="shared" si="1"/>
        <v>A</v>
      </c>
      <c r="H112" s="79" t="s">
        <v>346</v>
      </c>
      <c r="I112" s="55" t="s">
        <v>295</v>
      </c>
      <c r="J112" s="48">
        <v>65</v>
      </c>
      <c r="K112" s="54"/>
    </row>
    <row r="113" spans="1:11" ht="16.5" thickBot="1" x14ac:dyDescent="0.3">
      <c r="A113" s="2">
        <v>11</v>
      </c>
      <c r="B113" s="2">
        <v>112</v>
      </c>
      <c r="C113" s="3">
        <v>10.19</v>
      </c>
      <c r="G113" s="1" t="str">
        <f t="shared" si="1"/>
        <v>A</v>
      </c>
      <c r="H113" s="79" t="s">
        <v>347</v>
      </c>
      <c r="I113" s="55" t="s">
        <v>348</v>
      </c>
      <c r="J113" s="48">
        <v>75</v>
      </c>
      <c r="K113" s="54"/>
    </row>
    <row r="114" spans="1:11" ht="16.5" thickBot="1" x14ac:dyDescent="0.3">
      <c r="A114" s="2">
        <v>11</v>
      </c>
      <c r="B114" s="2">
        <v>113</v>
      </c>
      <c r="C114" s="3">
        <v>10.4</v>
      </c>
      <c r="G114" s="1" t="str">
        <f t="shared" si="1"/>
        <v>A</v>
      </c>
      <c r="H114" s="79" t="s">
        <v>349</v>
      </c>
      <c r="I114" s="55" t="s">
        <v>350</v>
      </c>
      <c r="J114" s="48">
        <v>70</v>
      </c>
      <c r="K114" s="54"/>
    </row>
    <row r="115" spans="1:11" ht="16.5" thickBot="1" x14ac:dyDescent="0.3">
      <c r="A115" s="2">
        <v>11</v>
      </c>
      <c r="B115" s="2">
        <v>114</v>
      </c>
      <c r="C115" s="3">
        <v>10.62</v>
      </c>
      <c r="G115" s="1" t="str">
        <f t="shared" si="1"/>
        <v>A</v>
      </c>
      <c r="H115" s="79" t="s">
        <v>351</v>
      </c>
      <c r="I115" s="55" t="s">
        <v>352</v>
      </c>
      <c r="J115" s="48">
        <v>65</v>
      </c>
      <c r="K115" s="54"/>
    </row>
    <row r="116" spans="1:11" ht="16.5" thickBot="1" x14ac:dyDescent="0.3">
      <c r="A116" s="2">
        <v>11</v>
      </c>
      <c r="B116" s="2">
        <v>115</v>
      </c>
      <c r="C116" s="3">
        <v>10.85</v>
      </c>
      <c r="G116" s="1" t="str">
        <f t="shared" si="1"/>
        <v>A</v>
      </c>
      <c r="H116" s="79" t="s">
        <v>353</v>
      </c>
      <c r="I116" s="55" t="s">
        <v>303</v>
      </c>
      <c r="J116" s="48">
        <v>65</v>
      </c>
      <c r="K116" s="54"/>
    </row>
    <row r="117" spans="1:11" ht="16.5" thickBot="1" x14ac:dyDescent="0.3">
      <c r="A117" s="2">
        <v>11</v>
      </c>
      <c r="B117" s="2">
        <v>116</v>
      </c>
      <c r="C117" s="3">
        <v>11.07</v>
      </c>
      <c r="G117" s="1" t="str">
        <f t="shared" si="1"/>
        <v>A</v>
      </c>
      <c r="H117" s="79" t="s">
        <v>354</v>
      </c>
      <c r="I117" s="55" t="s">
        <v>305</v>
      </c>
      <c r="J117" s="48">
        <v>60</v>
      </c>
      <c r="K117" s="54"/>
    </row>
    <row r="118" spans="1:11" ht="16.5" thickBot="1" x14ac:dyDescent="0.3">
      <c r="A118" s="2">
        <v>11</v>
      </c>
      <c r="B118" s="2">
        <v>117</v>
      </c>
      <c r="C118" s="3">
        <v>11.31</v>
      </c>
      <c r="G118" s="1" t="str">
        <f t="shared" si="1"/>
        <v>A</v>
      </c>
      <c r="H118" s="79" t="s">
        <v>355</v>
      </c>
      <c r="I118" s="55" t="s">
        <v>307</v>
      </c>
      <c r="J118" s="48">
        <v>55</v>
      </c>
      <c r="K118" s="52"/>
    </row>
    <row r="119" spans="1:11" ht="16.5" thickBot="1" x14ac:dyDescent="0.3">
      <c r="A119" s="2">
        <v>11</v>
      </c>
      <c r="B119" s="2">
        <v>118</v>
      </c>
      <c r="C119" s="3">
        <v>11.55</v>
      </c>
      <c r="G119" s="1" t="str">
        <f t="shared" si="1"/>
        <v>A</v>
      </c>
      <c r="H119" s="79" t="s">
        <v>356</v>
      </c>
      <c r="I119" s="55" t="s">
        <v>357</v>
      </c>
      <c r="J119" s="48">
        <v>125</v>
      </c>
      <c r="K119" s="54"/>
    </row>
    <row r="120" spans="1:11" ht="16.5" thickBot="1" x14ac:dyDescent="0.3">
      <c r="A120" s="2">
        <v>11</v>
      </c>
      <c r="B120" s="2">
        <v>119</v>
      </c>
      <c r="C120" s="3">
        <v>11.79</v>
      </c>
      <c r="G120" s="1" t="str">
        <f t="shared" si="1"/>
        <v>A</v>
      </c>
      <c r="H120" s="79" t="s">
        <v>358</v>
      </c>
      <c r="I120" s="55" t="s">
        <v>359</v>
      </c>
      <c r="J120" s="48">
        <v>121</v>
      </c>
      <c r="K120" s="52"/>
    </row>
    <row r="121" spans="1:11" ht="16.5" thickBot="1" x14ac:dyDescent="0.3">
      <c r="A121" s="2">
        <v>11</v>
      </c>
      <c r="B121" s="2">
        <v>120</v>
      </c>
      <c r="C121" s="3">
        <v>12.04</v>
      </c>
      <c r="G121" s="1" t="str">
        <f t="shared" si="1"/>
        <v>A</v>
      </c>
      <c r="H121" s="79" t="s">
        <v>360</v>
      </c>
      <c r="I121" s="55" t="s">
        <v>273</v>
      </c>
      <c r="J121" s="48">
        <v>102</v>
      </c>
      <c r="K121" s="54"/>
    </row>
    <row r="122" spans="1:11" ht="16.5" thickBot="1" x14ac:dyDescent="0.3">
      <c r="A122" s="2">
        <v>11</v>
      </c>
      <c r="B122" s="2">
        <v>121</v>
      </c>
      <c r="C122" s="3">
        <v>12.29</v>
      </c>
      <c r="G122" s="1" t="str">
        <f t="shared" si="1"/>
        <v>A</v>
      </c>
      <c r="H122" s="79" t="s">
        <v>361</v>
      </c>
      <c r="I122" s="55" t="s">
        <v>278</v>
      </c>
      <c r="J122" s="48">
        <v>99</v>
      </c>
      <c r="K122" s="54"/>
    </row>
    <row r="123" spans="1:11" ht="16.5" thickBot="1" x14ac:dyDescent="0.3">
      <c r="A123" s="2">
        <v>11</v>
      </c>
      <c r="B123" s="2">
        <v>122</v>
      </c>
      <c r="C123" s="3">
        <v>12.55</v>
      </c>
      <c r="G123" s="1" t="str">
        <f t="shared" si="1"/>
        <v>A</v>
      </c>
      <c r="H123" s="79" t="s">
        <v>362</v>
      </c>
      <c r="I123" s="55" t="s">
        <v>280</v>
      </c>
      <c r="J123" s="48">
        <v>95</v>
      </c>
      <c r="K123" s="54"/>
    </row>
    <row r="124" spans="1:11" ht="16.5" thickBot="1" x14ac:dyDescent="0.3">
      <c r="A124" s="4">
        <v>12</v>
      </c>
      <c r="B124" s="4">
        <v>123</v>
      </c>
      <c r="C124" s="5">
        <v>12.82</v>
      </c>
      <c r="G124" s="1" t="str">
        <f t="shared" si="1"/>
        <v>A</v>
      </c>
      <c r="H124" s="79" t="s">
        <v>363</v>
      </c>
      <c r="I124" s="55" t="s">
        <v>282</v>
      </c>
      <c r="J124" s="48">
        <v>87</v>
      </c>
      <c r="K124" s="54"/>
    </row>
    <row r="125" spans="1:11" ht="16.5" thickBot="1" x14ac:dyDescent="0.3">
      <c r="A125" s="4">
        <v>12</v>
      </c>
      <c r="B125" s="4">
        <v>124</v>
      </c>
      <c r="C125" s="5">
        <v>13.09</v>
      </c>
      <c r="G125" s="1" t="str">
        <f t="shared" si="1"/>
        <v>A</v>
      </c>
      <c r="H125" s="79" t="s">
        <v>364</v>
      </c>
      <c r="I125" s="55" t="s">
        <v>284</v>
      </c>
      <c r="J125" s="48">
        <v>85</v>
      </c>
      <c r="K125" s="54"/>
    </row>
    <row r="126" spans="1:11" ht="16.5" thickBot="1" x14ac:dyDescent="0.3">
      <c r="A126" s="4">
        <v>12</v>
      </c>
      <c r="B126" s="4">
        <v>125</v>
      </c>
      <c r="C126" s="5">
        <v>13.37</v>
      </c>
      <c r="G126" s="1" t="str">
        <f t="shared" si="1"/>
        <v>A</v>
      </c>
      <c r="H126" s="79" t="s">
        <v>365</v>
      </c>
      <c r="I126" s="55" t="s">
        <v>286</v>
      </c>
      <c r="J126" s="48">
        <v>83</v>
      </c>
      <c r="K126" s="52"/>
    </row>
    <row r="127" spans="1:11" ht="16.5" thickBot="1" x14ac:dyDescent="0.3">
      <c r="A127" s="4">
        <v>12</v>
      </c>
      <c r="B127" s="4">
        <v>126</v>
      </c>
      <c r="C127" s="5">
        <v>13.65</v>
      </c>
      <c r="G127" s="1" t="str">
        <f t="shared" si="1"/>
        <v>A</v>
      </c>
      <c r="H127" s="79" t="s">
        <v>366</v>
      </c>
      <c r="I127" s="55" t="s">
        <v>290</v>
      </c>
      <c r="J127" s="48">
        <v>83</v>
      </c>
      <c r="K127" s="54"/>
    </row>
    <row r="128" spans="1:11" ht="16.5" thickBot="1" x14ac:dyDescent="0.3">
      <c r="A128" s="4">
        <v>12</v>
      </c>
      <c r="B128" s="4">
        <v>127</v>
      </c>
      <c r="C128" s="5">
        <v>13.94</v>
      </c>
      <c r="G128" s="1" t="str">
        <f t="shared" si="1"/>
        <v>A</v>
      </c>
      <c r="H128" s="79" t="s">
        <v>367</v>
      </c>
      <c r="I128" s="55" t="s">
        <v>292</v>
      </c>
      <c r="J128" s="48">
        <v>75</v>
      </c>
      <c r="K128" s="54"/>
    </row>
    <row r="129" spans="1:11" ht="16.5" thickBot="1" x14ac:dyDescent="0.3">
      <c r="A129" s="4">
        <v>12</v>
      </c>
      <c r="B129" s="4">
        <v>128</v>
      </c>
      <c r="C129" s="5">
        <v>14.23</v>
      </c>
      <c r="G129" s="1" t="str">
        <f t="shared" si="1"/>
        <v>A</v>
      </c>
      <c r="H129" s="79" t="s">
        <v>368</v>
      </c>
      <c r="I129" s="55" t="s">
        <v>36</v>
      </c>
      <c r="J129" s="48">
        <v>70</v>
      </c>
      <c r="K129" s="54"/>
    </row>
    <row r="130" spans="1:11" ht="16.5" thickBot="1" x14ac:dyDescent="0.3">
      <c r="A130" s="4">
        <v>12</v>
      </c>
      <c r="B130" s="4">
        <v>129</v>
      </c>
      <c r="C130" s="5">
        <v>14.53</v>
      </c>
      <c r="G130" s="1" t="str">
        <f t="shared" si="1"/>
        <v>A</v>
      </c>
      <c r="H130" s="79" t="s">
        <v>369</v>
      </c>
      <c r="I130" s="55" t="s">
        <v>295</v>
      </c>
      <c r="J130" s="48">
        <v>65</v>
      </c>
      <c r="K130" s="54"/>
    </row>
    <row r="131" spans="1:11" ht="16.5" thickBot="1" x14ac:dyDescent="0.3">
      <c r="A131" s="4">
        <v>12</v>
      </c>
      <c r="B131" s="4">
        <v>130</v>
      </c>
      <c r="C131" s="5">
        <v>15</v>
      </c>
      <c r="G131" s="1" t="str">
        <f t="shared" ref="G131:G194" si="2">LEFT(H131,1)</f>
        <v>A</v>
      </c>
      <c r="H131" s="79" t="s">
        <v>370</v>
      </c>
      <c r="I131" s="55" t="s">
        <v>297</v>
      </c>
      <c r="J131" s="48">
        <v>77</v>
      </c>
      <c r="K131" s="54"/>
    </row>
    <row r="132" spans="1:11" ht="16.5" thickBot="1" x14ac:dyDescent="0.3">
      <c r="G132" s="1" t="str">
        <f t="shared" si="2"/>
        <v>A</v>
      </c>
      <c r="H132" s="79" t="s">
        <v>371</v>
      </c>
      <c r="I132" s="55" t="s">
        <v>299</v>
      </c>
      <c r="J132" s="48">
        <v>72</v>
      </c>
      <c r="K132" s="54"/>
    </row>
    <row r="133" spans="1:11" ht="16.5" thickBot="1" x14ac:dyDescent="0.3">
      <c r="G133" s="1" t="str">
        <f t="shared" si="2"/>
        <v>A</v>
      </c>
      <c r="H133" s="79" t="s">
        <v>372</v>
      </c>
      <c r="I133" s="55" t="s">
        <v>301</v>
      </c>
      <c r="J133" s="48">
        <v>65</v>
      </c>
      <c r="K133" s="54"/>
    </row>
    <row r="134" spans="1:11" ht="16.5" thickBot="1" x14ac:dyDescent="0.3">
      <c r="G134" s="1" t="str">
        <f t="shared" si="2"/>
        <v>A</v>
      </c>
      <c r="H134" s="79" t="s">
        <v>373</v>
      </c>
      <c r="I134" s="55" t="s">
        <v>303</v>
      </c>
      <c r="J134" s="48">
        <v>65</v>
      </c>
      <c r="K134" s="54"/>
    </row>
    <row r="135" spans="1:11" ht="16.5" thickBot="1" x14ac:dyDescent="0.3">
      <c r="G135" s="1" t="str">
        <f t="shared" si="2"/>
        <v>A</v>
      </c>
      <c r="H135" s="79" t="s">
        <v>374</v>
      </c>
      <c r="I135" s="55" t="s">
        <v>305</v>
      </c>
      <c r="J135" s="48">
        <v>60</v>
      </c>
      <c r="K135" s="54"/>
    </row>
    <row r="136" spans="1:11" ht="16.5" thickBot="1" x14ac:dyDescent="0.3">
      <c r="G136" s="1" t="str">
        <f t="shared" si="2"/>
        <v>A</v>
      </c>
      <c r="H136" s="79" t="s">
        <v>375</v>
      </c>
      <c r="I136" s="55" t="s">
        <v>307</v>
      </c>
      <c r="J136" s="48">
        <v>55</v>
      </c>
      <c r="K136" s="52"/>
    </row>
    <row r="137" spans="1:11" ht="16.5" thickBot="1" x14ac:dyDescent="0.3">
      <c r="G137" s="1" t="str">
        <f t="shared" si="2"/>
        <v>A</v>
      </c>
      <c r="H137" s="79" t="s">
        <v>376</v>
      </c>
      <c r="I137" s="55" t="s">
        <v>377</v>
      </c>
      <c r="J137" s="48">
        <v>116</v>
      </c>
      <c r="K137" s="54"/>
    </row>
    <row r="138" spans="1:11" ht="32.25" thickBot="1" x14ac:dyDescent="0.3">
      <c r="G138" s="1" t="str">
        <f t="shared" si="2"/>
        <v>A</v>
      </c>
      <c r="H138" s="79" t="s">
        <v>378</v>
      </c>
      <c r="I138" s="55" t="s">
        <v>379</v>
      </c>
      <c r="J138" s="48">
        <v>116</v>
      </c>
      <c r="K138" s="52"/>
    </row>
    <row r="139" spans="1:11" ht="32.25" thickBot="1" x14ac:dyDescent="0.3">
      <c r="G139" s="1" t="str">
        <f t="shared" si="2"/>
        <v>A</v>
      </c>
      <c r="H139" s="79" t="s">
        <v>380</v>
      </c>
      <c r="I139" s="55" t="s">
        <v>381</v>
      </c>
      <c r="J139" s="48">
        <v>120</v>
      </c>
      <c r="K139" s="54"/>
    </row>
    <row r="140" spans="1:11" ht="16.5" thickBot="1" x14ac:dyDescent="0.3">
      <c r="G140" s="1" t="str">
        <f t="shared" si="2"/>
        <v>A</v>
      </c>
      <c r="H140" s="79" t="s">
        <v>382</v>
      </c>
      <c r="I140" s="55" t="s">
        <v>199</v>
      </c>
      <c r="J140" s="48">
        <v>116</v>
      </c>
      <c r="K140" s="54"/>
    </row>
    <row r="141" spans="1:11" ht="16.5" thickBot="1" x14ac:dyDescent="0.3">
      <c r="G141" s="1" t="str">
        <f t="shared" si="2"/>
        <v>A</v>
      </c>
      <c r="H141" s="79" t="s">
        <v>383</v>
      </c>
      <c r="I141" s="55" t="s">
        <v>384</v>
      </c>
      <c r="J141" s="48">
        <v>110</v>
      </c>
      <c r="K141" s="54"/>
    </row>
    <row r="142" spans="1:11" ht="16.5" thickBot="1" x14ac:dyDescent="0.3">
      <c r="G142" s="1" t="str">
        <f t="shared" si="2"/>
        <v>A</v>
      </c>
      <c r="H142" s="79" t="s">
        <v>385</v>
      </c>
      <c r="I142" s="55" t="s">
        <v>386</v>
      </c>
      <c r="J142" s="48">
        <v>110</v>
      </c>
      <c r="K142" s="54"/>
    </row>
    <row r="143" spans="1:11" ht="48" thickBot="1" x14ac:dyDescent="0.3">
      <c r="G143" s="1" t="str">
        <f t="shared" si="2"/>
        <v>A</v>
      </c>
      <c r="H143" s="79" t="s">
        <v>387</v>
      </c>
      <c r="I143" s="55" t="s">
        <v>388</v>
      </c>
      <c r="J143" s="48">
        <v>99</v>
      </c>
      <c r="K143" s="54"/>
    </row>
    <row r="144" spans="1:11" ht="16.5" thickBot="1" x14ac:dyDescent="0.3">
      <c r="G144" s="1" t="str">
        <f t="shared" si="2"/>
        <v>A</v>
      </c>
      <c r="H144" s="79" t="s">
        <v>389</v>
      </c>
      <c r="I144" s="55" t="s">
        <v>273</v>
      </c>
      <c r="J144" s="48">
        <v>99</v>
      </c>
      <c r="K144" s="54"/>
    </row>
    <row r="145" spans="7:11" ht="16.5" thickBot="1" x14ac:dyDescent="0.3">
      <c r="G145" s="1" t="str">
        <f t="shared" si="2"/>
        <v>A</v>
      </c>
      <c r="H145" s="79" t="s">
        <v>390</v>
      </c>
      <c r="I145" s="55" t="s">
        <v>391</v>
      </c>
      <c r="J145" s="48">
        <v>99</v>
      </c>
      <c r="K145" s="54"/>
    </row>
    <row r="146" spans="7:11" ht="16.5" thickBot="1" x14ac:dyDescent="0.3">
      <c r="G146" s="1" t="str">
        <f t="shared" si="2"/>
        <v>A</v>
      </c>
      <c r="H146" s="79" t="s">
        <v>392</v>
      </c>
      <c r="I146" s="55" t="s">
        <v>393</v>
      </c>
      <c r="J146" s="48">
        <v>95</v>
      </c>
      <c r="K146" s="54"/>
    </row>
    <row r="147" spans="7:11" ht="16.5" thickBot="1" x14ac:dyDescent="0.3">
      <c r="G147" s="1" t="str">
        <f t="shared" si="2"/>
        <v>A</v>
      </c>
      <c r="H147" s="79" t="s">
        <v>394</v>
      </c>
      <c r="I147" s="55" t="s">
        <v>278</v>
      </c>
      <c r="J147" s="48">
        <v>95</v>
      </c>
      <c r="K147" s="54"/>
    </row>
    <row r="148" spans="7:11" ht="16.5" thickBot="1" x14ac:dyDescent="0.3">
      <c r="G148" s="1" t="str">
        <f t="shared" si="2"/>
        <v>A</v>
      </c>
      <c r="H148" s="79" t="s">
        <v>395</v>
      </c>
      <c r="I148" s="55" t="s">
        <v>280</v>
      </c>
      <c r="J148" s="48">
        <v>92</v>
      </c>
      <c r="K148" s="54"/>
    </row>
    <row r="149" spans="7:11" ht="16.5" thickBot="1" x14ac:dyDescent="0.3">
      <c r="G149" s="1" t="str">
        <f t="shared" si="2"/>
        <v>A</v>
      </c>
      <c r="H149" s="79" t="s">
        <v>396</v>
      </c>
      <c r="I149" s="55" t="s">
        <v>282</v>
      </c>
      <c r="J149" s="48">
        <v>83</v>
      </c>
      <c r="K149" s="54"/>
    </row>
    <row r="150" spans="7:11" ht="16.5" thickBot="1" x14ac:dyDescent="0.3">
      <c r="G150" s="1" t="str">
        <f t="shared" si="2"/>
        <v>A</v>
      </c>
      <c r="H150" s="79" t="s">
        <v>397</v>
      </c>
      <c r="I150" s="55" t="s">
        <v>284</v>
      </c>
      <c r="J150" s="48">
        <v>80</v>
      </c>
      <c r="K150" s="54"/>
    </row>
    <row r="151" spans="7:11" ht="16.5" thickBot="1" x14ac:dyDescent="0.3">
      <c r="G151" s="1" t="str">
        <f t="shared" si="2"/>
        <v>A</v>
      </c>
      <c r="H151" s="79" t="s">
        <v>398</v>
      </c>
      <c r="I151" s="55" t="s">
        <v>286</v>
      </c>
      <c r="J151" s="48">
        <v>78</v>
      </c>
      <c r="K151" s="52"/>
    </row>
    <row r="152" spans="7:11" ht="16.5" thickBot="1" x14ac:dyDescent="0.3">
      <c r="G152" s="1" t="str">
        <f t="shared" si="2"/>
        <v>A</v>
      </c>
      <c r="H152" s="79" t="s">
        <v>399</v>
      </c>
      <c r="I152" s="55" t="s">
        <v>290</v>
      </c>
      <c r="J152" s="48">
        <v>78</v>
      </c>
      <c r="K152" s="54"/>
    </row>
    <row r="153" spans="7:11" ht="16.5" thickBot="1" x14ac:dyDescent="0.3">
      <c r="G153" s="1" t="str">
        <f t="shared" si="2"/>
        <v>A</v>
      </c>
      <c r="H153" s="79" t="s">
        <v>400</v>
      </c>
      <c r="I153" s="55" t="s">
        <v>292</v>
      </c>
      <c r="J153" s="48">
        <v>70</v>
      </c>
      <c r="K153" s="54"/>
    </row>
    <row r="154" spans="7:11" ht="16.5" thickBot="1" x14ac:dyDescent="0.3">
      <c r="G154" s="1" t="str">
        <f t="shared" si="2"/>
        <v>A</v>
      </c>
      <c r="H154" s="79" t="s">
        <v>401</v>
      </c>
      <c r="I154" s="55" t="s">
        <v>36</v>
      </c>
      <c r="J154" s="48">
        <v>68</v>
      </c>
      <c r="K154" s="54"/>
    </row>
    <row r="155" spans="7:11" ht="16.5" thickBot="1" x14ac:dyDescent="0.3">
      <c r="G155" s="1" t="str">
        <f t="shared" si="2"/>
        <v>A</v>
      </c>
      <c r="H155" s="79" t="s">
        <v>402</v>
      </c>
      <c r="I155" s="55" t="s">
        <v>295</v>
      </c>
      <c r="J155" s="48">
        <v>61</v>
      </c>
      <c r="K155" s="54"/>
    </row>
    <row r="156" spans="7:11" ht="16.5" thickBot="1" x14ac:dyDescent="0.3">
      <c r="G156" s="1" t="str">
        <f t="shared" si="2"/>
        <v>A</v>
      </c>
      <c r="H156" s="79" t="s">
        <v>403</v>
      </c>
      <c r="I156" s="55" t="s">
        <v>297</v>
      </c>
      <c r="J156" s="48">
        <v>72</v>
      </c>
      <c r="K156" s="54"/>
    </row>
    <row r="157" spans="7:11" ht="16.5" thickBot="1" x14ac:dyDescent="0.3">
      <c r="G157" s="1" t="str">
        <f t="shared" si="2"/>
        <v>A</v>
      </c>
      <c r="H157" s="79" t="s">
        <v>404</v>
      </c>
      <c r="I157" s="55" t="s">
        <v>299</v>
      </c>
      <c r="J157" s="48">
        <v>70</v>
      </c>
      <c r="K157" s="54"/>
    </row>
    <row r="158" spans="7:11" ht="16.5" thickBot="1" x14ac:dyDescent="0.3">
      <c r="G158" s="1" t="str">
        <f t="shared" si="2"/>
        <v>A</v>
      </c>
      <c r="H158" s="79" t="s">
        <v>405</v>
      </c>
      <c r="I158" s="55" t="s">
        <v>301</v>
      </c>
      <c r="J158" s="48">
        <v>65</v>
      </c>
      <c r="K158" s="54"/>
    </row>
    <row r="159" spans="7:11" ht="16.5" thickBot="1" x14ac:dyDescent="0.3">
      <c r="G159" s="1" t="str">
        <f t="shared" si="2"/>
        <v>A</v>
      </c>
      <c r="H159" s="79" t="s">
        <v>406</v>
      </c>
      <c r="I159" s="55" t="s">
        <v>348</v>
      </c>
      <c r="J159" s="48">
        <v>70</v>
      </c>
      <c r="K159" s="54"/>
    </row>
    <row r="160" spans="7:11" ht="16.5" thickBot="1" x14ac:dyDescent="0.3">
      <c r="G160" s="1" t="str">
        <f t="shared" si="2"/>
        <v>A</v>
      </c>
      <c r="H160" s="79" t="s">
        <v>407</v>
      </c>
      <c r="I160" s="55" t="s">
        <v>350</v>
      </c>
      <c r="J160" s="48">
        <v>68</v>
      </c>
      <c r="K160" s="54"/>
    </row>
    <row r="161" spans="7:11" ht="16.5" thickBot="1" x14ac:dyDescent="0.3">
      <c r="G161" s="1" t="str">
        <f t="shared" si="2"/>
        <v>A</v>
      </c>
      <c r="H161" s="79" t="s">
        <v>408</v>
      </c>
      <c r="I161" s="55" t="s">
        <v>352</v>
      </c>
      <c r="J161" s="48">
        <v>61</v>
      </c>
      <c r="K161" s="54"/>
    </row>
    <row r="162" spans="7:11" ht="16.5" thickBot="1" x14ac:dyDescent="0.3">
      <c r="G162" s="1" t="str">
        <f t="shared" si="2"/>
        <v>A</v>
      </c>
      <c r="H162" s="79" t="s">
        <v>409</v>
      </c>
      <c r="I162" s="55" t="s">
        <v>410</v>
      </c>
      <c r="J162" s="48">
        <v>70</v>
      </c>
      <c r="K162" s="54"/>
    </row>
    <row r="163" spans="7:11" ht="16.5" thickBot="1" x14ac:dyDescent="0.3">
      <c r="G163" s="1" t="str">
        <f t="shared" si="2"/>
        <v>A</v>
      </c>
      <c r="H163" s="79" t="s">
        <v>411</v>
      </c>
      <c r="I163" s="55" t="s">
        <v>412</v>
      </c>
      <c r="J163" s="48">
        <v>65</v>
      </c>
      <c r="K163" s="54"/>
    </row>
    <row r="164" spans="7:11" ht="16.5" thickBot="1" x14ac:dyDescent="0.3">
      <c r="G164" s="1" t="str">
        <f t="shared" si="2"/>
        <v>A</v>
      </c>
      <c r="H164" s="79" t="s">
        <v>413</v>
      </c>
      <c r="I164" s="55" t="s">
        <v>414</v>
      </c>
      <c r="J164" s="48">
        <v>58</v>
      </c>
      <c r="K164" s="54"/>
    </row>
    <row r="165" spans="7:11" ht="16.5" thickBot="1" x14ac:dyDescent="0.3">
      <c r="G165" s="1" t="str">
        <f t="shared" si="2"/>
        <v>A</v>
      </c>
      <c r="H165" s="79" t="s">
        <v>415</v>
      </c>
      <c r="I165" s="55" t="s">
        <v>303</v>
      </c>
      <c r="J165" s="48">
        <v>61</v>
      </c>
      <c r="K165" s="54"/>
    </row>
    <row r="166" spans="7:11" ht="16.5" thickBot="1" x14ac:dyDescent="0.3">
      <c r="G166" s="1" t="str">
        <f t="shared" si="2"/>
        <v>A</v>
      </c>
      <c r="H166" s="79" t="s">
        <v>416</v>
      </c>
      <c r="I166" s="55" t="s">
        <v>305</v>
      </c>
      <c r="J166" s="48">
        <v>55</v>
      </c>
      <c r="K166" s="54"/>
    </row>
    <row r="167" spans="7:11" ht="16.5" thickBot="1" x14ac:dyDescent="0.3">
      <c r="G167" s="1" t="str">
        <f t="shared" si="2"/>
        <v>A</v>
      </c>
      <c r="H167" s="79" t="s">
        <v>417</v>
      </c>
      <c r="I167" s="55" t="s">
        <v>307</v>
      </c>
      <c r="J167" s="48">
        <v>52</v>
      </c>
      <c r="K167" s="52"/>
    </row>
    <row r="168" spans="7:11" ht="16.5" thickBot="1" x14ac:dyDescent="0.3">
      <c r="G168" s="1" t="str">
        <f t="shared" si="2"/>
        <v>A</v>
      </c>
      <c r="H168" s="79" t="s">
        <v>418</v>
      </c>
      <c r="I168" s="55" t="s">
        <v>419</v>
      </c>
      <c r="J168" s="48">
        <v>106</v>
      </c>
      <c r="K168" s="54"/>
    </row>
    <row r="169" spans="7:11" ht="16.5" thickBot="1" x14ac:dyDescent="0.3">
      <c r="G169" s="1" t="str">
        <f t="shared" si="2"/>
        <v>A</v>
      </c>
      <c r="H169" s="79" t="s">
        <v>420</v>
      </c>
      <c r="I169" s="55" t="s">
        <v>273</v>
      </c>
      <c r="J169" s="48">
        <v>97</v>
      </c>
      <c r="K169" s="54"/>
    </row>
    <row r="170" spans="7:11" ht="16.5" thickBot="1" x14ac:dyDescent="0.3">
      <c r="G170" s="1" t="str">
        <f t="shared" si="2"/>
        <v>A</v>
      </c>
      <c r="H170" s="79" t="s">
        <v>421</v>
      </c>
      <c r="I170" s="55" t="s">
        <v>422</v>
      </c>
      <c r="J170" s="48">
        <v>97</v>
      </c>
      <c r="K170" s="54"/>
    </row>
    <row r="171" spans="7:11" ht="16.5" thickBot="1" x14ac:dyDescent="0.3">
      <c r="G171" s="1" t="str">
        <f t="shared" si="2"/>
        <v>A</v>
      </c>
      <c r="H171" s="79" t="s">
        <v>423</v>
      </c>
      <c r="I171" s="55" t="s">
        <v>424</v>
      </c>
      <c r="J171" s="48">
        <v>97</v>
      </c>
      <c r="K171" s="54"/>
    </row>
    <row r="172" spans="7:11" ht="16.5" thickBot="1" x14ac:dyDescent="0.3">
      <c r="G172" s="1" t="str">
        <f t="shared" si="2"/>
        <v>A</v>
      </c>
      <c r="H172" s="79" t="s">
        <v>425</v>
      </c>
      <c r="I172" s="55" t="s">
        <v>278</v>
      </c>
      <c r="J172" s="48">
        <v>90</v>
      </c>
      <c r="K172" s="54"/>
    </row>
    <row r="173" spans="7:11" ht="16.5" thickBot="1" x14ac:dyDescent="0.3">
      <c r="G173" s="1" t="str">
        <f t="shared" si="2"/>
        <v>A</v>
      </c>
      <c r="H173" s="79" t="s">
        <v>426</v>
      </c>
      <c r="I173" s="55" t="s">
        <v>282</v>
      </c>
      <c r="J173" s="48">
        <v>78</v>
      </c>
      <c r="K173" s="54"/>
    </row>
    <row r="174" spans="7:11" ht="16.5" thickBot="1" x14ac:dyDescent="0.3">
      <c r="G174" s="1" t="str">
        <f t="shared" si="2"/>
        <v>A</v>
      </c>
      <c r="H174" s="79" t="s">
        <v>427</v>
      </c>
      <c r="I174" s="55" t="s">
        <v>284</v>
      </c>
      <c r="J174" s="48">
        <v>75</v>
      </c>
      <c r="K174" s="54"/>
    </row>
    <row r="175" spans="7:11" ht="16.5" thickBot="1" x14ac:dyDescent="0.3">
      <c r="G175" s="1" t="str">
        <f t="shared" si="2"/>
        <v>A</v>
      </c>
      <c r="H175" s="79" t="s">
        <v>428</v>
      </c>
      <c r="I175" s="55" t="s">
        <v>286</v>
      </c>
      <c r="J175" s="48">
        <v>73</v>
      </c>
      <c r="K175" s="52"/>
    </row>
    <row r="176" spans="7:11" ht="16.5" thickBot="1" x14ac:dyDescent="0.3">
      <c r="G176" s="1" t="str">
        <f t="shared" si="2"/>
        <v>A</v>
      </c>
      <c r="H176" s="79" t="s">
        <v>429</v>
      </c>
      <c r="I176" s="55" t="s">
        <v>290</v>
      </c>
      <c r="J176" s="48">
        <v>73</v>
      </c>
      <c r="K176" s="54"/>
    </row>
    <row r="177" spans="7:11" ht="16.5" thickBot="1" x14ac:dyDescent="0.3">
      <c r="G177" s="1" t="str">
        <f t="shared" si="2"/>
        <v>A</v>
      </c>
      <c r="H177" s="79" t="s">
        <v>430</v>
      </c>
      <c r="I177" s="55" t="s">
        <v>348</v>
      </c>
      <c r="J177" s="48">
        <v>68</v>
      </c>
      <c r="K177" s="54"/>
    </row>
    <row r="178" spans="7:11" ht="16.5" thickBot="1" x14ac:dyDescent="0.3">
      <c r="G178" s="1" t="str">
        <f t="shared" si="2"/>
        <v>A</v>
      </c>
      <c r="H178" s="79" t="s">
        <v>431</v>
      </c>
      <c r="I178" s="55" t="s">
        <v>350</v>
      </c>
      <c r="J178" s="48">
        <v>63</v>
      </c>
      <c r="K178" s="54"/>
    </row>
    <row r="179" spans="7:11" ht="16.5" thickBot="1" x14ac:dyDescent="0.3">
      <c r="G179" s="1" t="str">
        <f t="shared" si="2"/>
        <v>A</v>
      </c>
      <c r="H179" s="79" t="s">
        <v>432</v>
      </c>
      <c r="I179" s="55" t="s">
        <v>352</v>
      </c>
      <c r="J179" s="48">
        <v>55</v>
      </c>
      <c r="K179" s="54"/>
    </row>
    <row r="180" spans="7:11" ht="16.5" thickBot="1" x14ac:dyDescent="0.3">
      <c r="G180" s="1" t="str">
        <f t="shared" si="2"/>
        <v>A</v>
      </c>
      <c r="H180" s="79" t="s">
        <v>433</v>
      </c>
      <c r="I180" s="55" t="s">
        <v>303</v>
      </c>
      <c r="J180" s="48">
        <v>58</v>
      </c>
      <c r="K180" s="54"/>
    </row>
    <row r="181" spans="7:11" ht="16.5" thickBot="1" x14ac:dyDescent="0.3">
      <c r="G181" s="1" t="str">
        <f t="shared" si="2"/>
        <v>A</v>
      </c>
      <c r="H181" s="79" t="s">
        <v>434</v>
      </c>
      <c r="I181" s="55" t="s">
        <v>305</v>
      </c>
      <c r="J181" s="48">
        <v>52</v>
      </c>
      <c r="K181" s="54"/>
    </row>
    <row r="182" spans="7:11" ht="16.5" thickBot="1" x14ac:dyDescent="0.3">
      <c r="G182" s="1" t="str">
        <f t="shared" si="2"/>
        <v>A</v>
      </c>
      <c r="H182" s="79" t="s">
        <v>435</v>
      </c>
      <c r="I182" s="55" t="s">
        <v>307</v>
      </c>
      <c r="J182" s="48">
        <v>50</v>
      </c>
      <c r="K182" s="52"/>
    </row>
    <row r="183" spans="7:11" ht="16.5" thickBot="1" x14ac:dyDescent="0.3">
      <c r="G183" s="1" t="str">
        <f t="shared" si="2"/>
        <v>A</v>
      </c>
      <c r="H183" s="79" t="s">
        <v>436</v>
      </c>
      <c r="I183" s="55" t="s">
        <v>437</v>
      </c>
      <c r="J183" s="48">
        <v>125</v>
      </c>
      <c r="K183" s="54"/>
    </row>
    <row r="184" spans="7:11" ht="32.25" thickBot="1" x14ac:dyDescent="0.3">
      <c r="G184" s="1" t="str">
        <f t="shared" si="2"/>
        <v>A</v>
      </c>
      <c r="H184" s="79" t="s">
        <v>438</v>
      </c>
      <c r="I184" s="55" t="s">
        <v>439</v>
      </c>
      <c r="J184" s="48">
        <v>121</v>
      </c>
      <c r="K184" s="52"/>
    </row>
    <row r="185" spans="7:11" ht="32.25" thickBot="1" x14ac:dyDescent="0.3">
      <c r="G185" s="1" t="str">
        <f t="shared" si="2"/>
        <v>A</v>
      </c>
      <c r="H185" s="79" t="s">
        <v>440</v>
      </c>
      <c r="I185" s="55" t="s">
        <v>441</v>
      </c>
      <c r="J185" s="48">
        <v>102</v>
      </c>
      <c r="K185" s="54"/>
    </row>
    <row r="186" spans="7:11" ht="16.5" thickBot="1" x14ac:dyDescent="0.3">
      <c r="G186" s="1" t="str">
        <f t="shared" si="2"/>
        <v>A</v>
      </c>
      <c r="H186" s="79" t="s">
        <v>442</v>
      </c>
      <c r="I186" s="55" t="s">
        <v>278</v>
      </c>
      <c r="J186" s="48">
        <v>99</v>
      </c>
      <c r="K186" s="54"/>
    </row>
    <row r="187" spans="7:11" ht="16.5" thickBot="1" x14ac:dyDescent="0.3">
      <c r="G187" s="1" t="str">
        <f t="shared" si="2"/>
        <v>A</v>
      </c>
      <c r="H187" s="79" t="s">
        <v>443</v>
      </c>
      <c r="I187" s="55" t="s">
        <v>282</v>
      </c>
      <c r="J187" s="48">
        <v>87</v>
      </c>
      <c r="K187" s="54"/>
    </row>
    <row r="188" spans="7:11" ht="16.5" thickBot="1" x14ac:dyDescent="0.3">
      <c r="G188" s="1" t="str">
        <f t="shared" si="2"/>
        <v>A</v>
      </c>
      <c r="H188" s="79" t="s">
        <v>444</v>
      </c>
      <c r="I188" s="55" t="s">
        <v>284</v>
      </c>
      <c r="J188" s="48">
        <v>85</v>
      </c>
      <c r="K188" s="54"/>
    </row>
    <row r="189" spans="7:11" ht="16.5" thickBot="1" x14ac:dyDescent="0.3">
      <c r="G189" s="1" t="str">
        <f t="shared" si="2"/>
        <v>A</v>
      </c>
      <c r="H189" s="79" t="s">
        <v>445</v>
      </c>
      <c r="I189" s="55" t="s">
        <v>286</v>
      </c>
      <c r="J189" s="48">
        <v>83</v>
      </c>
      <c r="K189" s="52"/>
    </row>
    <row r="190" spans="7:11" ht="16.5" thickBot="1" x14ac:dyDescent="0.3">
      <c r="G190" s="1" t="str">
        <f t="shared" si="2"/>
        <v>A</v>
      </c>
      <c r="H190" s="79" t="s">
        <v>446</v>
      </c>
      <c r="I190" s="55" t="s">
        <v>447</v>
      </c>
      <c r="J190" s="48">
        <v>94</v>
      </c>
      <c r="K190" s="54"/>
    </row>
    <row r="191" spans="7:11" ht="16.5" thickBot="1" x14ac:dyDescent="0.3">
      <c r="G191" s="1" t="str">
        <f t="shared" si="2"/>
        <v>A</v>
      </c>
      <c r="H191" s="79" t="s">
        <v>448</v>
      </c>
      <c r="I191" s="55" t="s">
        <v>290</v>
      </c>
      <c r="J191" s="48">
        <v>83</v>
      </c>
      <c r="K191" s="54"/>
    </row>
    <row r="192" spans="7:11" ht="16.5" thickBot="1" x14ac:dyDescent="0.3">
      <c r="G192" s="1" t="str">
        <f t="shared" si="2"/>
        <v>A</v>
      </c>
      <c r="H192" s="79" t="s">
        <v>449</v>
      </c>
      <c r="I192" s="55" t="s">
        <v>450</v>
      </c>
      <c r="J192" s="48">
        <v>75</v>
      </c>
      <c r="K192" s="54"/>
    </row>
    <row r="193" spans="7:11" ht="16.5" thickBot="1" x14ac:dyDescent="0.3">
      <c r="G193" s="1" t="str">
        <f t="shared" si="2"/>
        <v>A</v>
      </c>
      <c r="H193" s="79" t="s">
        <v>451</v>
      </c>
      <c r="I193" s="55" t="s">
        <v>452</v>
      </c>
      <c r="J193" s="48">
        <v>75</v>
      </c>
      <c r="K193" s="54"/>
    </row>
    <row r="194" spans="7:11" ht="16.5" thickBot="1" x14ac:dyDescent="0.3">
      <c r="G194" s="1" t="str">
        <f t="shared" si="2"/>
        <v>A</v>
      </c>
      <c r="H194" s="79" t="s">
        <v>453</v>
      </c>
      <c r="I194" s="55" t="s">
        <v>292</v>
      </c>
      <c r="J194" s="48">
        <v>75</v>
      </c>
      <c r="K194" s="54"/>
    </row>
    <row r="195" spans="7:11" ht="16.5" thickBot="1" x14ac:dyDescent="0.3">
      <c r="G195" s="1" t="str">
        <f t="shared" ref="G195:G258" si="3">LEFT(H195,1)</f>
        <v>A</v>
      </c>
      <c r="H195" s="79" t="s">
        <v>454</v>
      </c>
      <c r="I195" s="55" t="s">
        <v>36</v>
      </c>
      <c r="J195" s="48">
        <v>70</v>
      </c>
      <c r="K195" s="54"/>
    </row>
    <row r="196" spans="7:11" ht="16.5" thickBot="1" x14ac:dyDescent="0.3">
      <c r="G196" s="1" t="str">
        <f t="shared" si="3"/>
        <v>A</v>
      </c>
      <c r="H196" s="79" t="s">
        <v>455</v>
      </c>
      <c r="I196" s="55" t="s">
        <v>456</v>
      </c>
      <c r="J196" s="48">
        <v>70</v>
      </c>
      <c r="K196" s="54"/>
    </row>
    <row r="197" spans="7:11" ht="16.5" thickBot="1" x14ac:dyDescent="0.3">
      <c r="G197" s="1" t="str">
        <f t="shared" si="3"/>
        <v>A</v>
      </c>
      <c r="H197" s="79" t="s">
        <v>457</v>
      </c>
      <c r="I197" s="55" t="s">
        <v>295</v>
      </c>
      <c r="J197" s="48">
        <v>65</v>
      </c>
      <c r="K197" s="54"/>
    </row>
    <row r="198" spans="7:11" ht="16.5" thickBot="1" x14ac:dyDescent="0.3">
      <c r="G198" s="1" t="str">
        <f t="shared" si="3"/>
        <v>A</v>
      </c>
      <c r="H198" s="79" t="s">
        <v>458</v>
      </c>
      <c r="I198" s="55" t="s">
        <v>303</v>
      </c>
      <c r="J198" s="48">
        <v>65</v>
      </c>
      <c r="K198" s="54"/>
    </row>
    <row r="199" spans="7:11" ht="16.5" thickBot="1" x14ac:dyDescent="0.3">
      <c r="G199" s="1" t="str">
        <f t="shared" si="3"/>
        <v>A</v>
      </c>
      <c r="H199" s="79" t="s">
        <v>459</v>
      </c>
      <c r="I199" s="55" t="s">
        <v>305</v>
      </c>
      <c r="J199" s="48">
        <v>60</v>
      </c>
      <c r="K199" s="54"/>
    </row>
    <row r="200" spans="7:11" ht="16.5" thickBot="1" x14ac:dyDescent="0.3">
      <c r="G200" s="1" t="str">
        <f t="shared" si="3"/>
        <v>A</v>
      </c>
      <c r="H200" s="79" t="s">
        <v>460</v>
      </c>
      <c r="I200" s="55" t="s">
        <v>307</v>
      </c>
      <c r="J200" s="48">
        <v>55</v>
      </c>
      <c r="K200" s="52"/>
    </row>
    <row r="201" spans="7:11" ht="16.5" thickBot="1" x14ac:dyDescent="0.3">
      <c r="G201" s="1" t="str">
        <f t="shared" si="3"/>
        <v>A</v>
      </c>
      <c r="H201" s="79" t="s">
        <v>461</v>
      </c>
      <c r="I201" s="55" t="s">
        <v>462</v>
      </c>
      <c r="J201" s="48">
        <v>90</v>
      </c>
      <c r="K201" s="54"/>
    </row>
    <row r="202" spans="7:11" ht="16.5" thickBot="1" x14ac:dyDescent="0.3">
      <c r="G202" s="1" t="str">
        <f t="shared" si="3"/>
        <v>A</v>
      </c>
      <c r="H202" s="79" t="s">
        <v>463</v>
      </c>
      <c r="I202" s="55" t="s">
        <v>278</v>
      </c>
      <c r="J202" s="48">
        <v>85</v>
      </c>
      <c r="K202" s="54"/>
    </row>
    <row r="203" spans="7:11" ht="16.5" thickBot="1" x14ac:dyDescent="0.3">
      <c r="G203" s="1" t="str">
        <f t="shared" si="3"/>
        <v>A</v>
      </c>
      <c r="H203" s="79" t="s">
        <v>464</v>
      </c>
      <c r="I203" s="55" t="s">
        <v>282</v>
      </c>
      <c r="J203" s="48">
        <v>78</v>
      </c>
      <c r="K203" s="54"/>
    </row>
    <row r="204" spans="7:11" ht="16.5" thickBot="1" x14ac:dyDescent="0.3">
      <c r="G204" s="1" t="str">
        <f t="shared" si="3"/>
        <v>A</v>
      </c>
      <c r="H204" s="79" t="s">
        <v>465</v>
      </c>
      <c r="I204" s="55" t="s">
        <v>284</v>
      </c>
      <c r="J204" s="48">
        <v>75</v>
      </c>
      <c r="K204" s="54"/>
    </row>
    <row r="205" spans="7:11" ht="16.5" thickBot="1" x14ac:dyDescent="0.3">
      <c r="G205" s="1" t="str">
        <f t="shared" si="3"/>
        <v>A</v>
      </c>
      <c r="H205" s="79" t="s">
        <v>466</v>
      </c>
      <c r="I205" s="55" t="s">
        <v>286</v>
      </c>
      <c r="J205" s="48">
        <v>73</v>
      </c>
      <c r="K205" s="52"/>
    </row>
    <row r="206" spans="7:11" ht="16.5" thickBot="1" x14ac:dyDescent="0.3">
      <c r="G206" s="1" t="str">
        <f t="shared" si="3"/>
        <v>A</v>
      </c>
      <c r="H206" s="79" t="s">
        <v>467</v>
      </c>
      <c r="I206" s="55" t="s">
        <v>450</v>
      </c>
      <c r="J206" s="48">
        <v>75</v>
      </c>
      <c r="K206" s="54"/>
    </row>
    <row r="207" spans="7:11" ht="16.5" thickBot="1" x14ac:dyDescent="0.3">
      <c r="G207" s="1" t="str">
        <f t="shared" si="3"/>
        <v>A</v>
      </c>
      <c r="H207" s="79" t="s">
        <v>468</v>
      </c>
      <c r="I207" s="55" t="s">
        <v>290</v>
      </c>
      <c r="J207" s="48">
        <v>73</v>
      </c>
      <c r="K207" s="54"/>
    </row>
    <row r="208" spans="7:11" ht="16.5" thickBot="1" x14ac:dyDescent="0.3">
      <c r="G208" s="1" t="str">
        <f t="shared" si="3"/>
        <v>A</v>
      </c>
      <c r="H208" s="79" t="s">
        <v>469</v>
      </c>
      <c r="I208" s="55" t="s">
        <v>456</v>
      </c>
      <c r="J208" s="48">
        <v>65</v>
      </c>
      <c r="K208" s="54"/>
    </row>
    <row r="209" spans="7:11" ht="16.5" thickBot="1" x14ac:dyDescent="0.3">
      <c r="G209" s="1" t="str">
        <f t="shared" si="3"/>
        <v>A</v>
      </c>
      <c r="H209" s="79" t="s">
        <v>470</v>
      </c>
      <c r="I209" s="55" t="s">
        <v>303</v>
      </c>
      <c r="J209" s="48">
        <v>61</v>
      </c>
      <c r="K209" s="54"/>
    </row>
    <row r="210" spans="7:11" ht="16.5" thickBot="1" x14ac:dyDescent="0.3">
      <c r="G210" s="1" t="str">
        <f t="shared" si="3"/>
        <v>A</v>
      </c>
      <c r="H210" s="79" t="s">
        <v>471</v>
      </c>
      <c r="I210" s="55" t="s">
        <v>305</v>
      </c>
      <c r="J210" s="48">
        <v>55</v>
      </c>
      <c r="K210" s="54"/>
    </row>
    <row r="211" spans="7:11" ht="16.5" thickBot="1" x14ac:dyDescent="0.3">
      <c r="G211" s="1" t="str">
        <f t="shared" si="3"/>
        <v>A</v>
      </c>
      <c r="H211" s="79" t="s">
        <v>472</v>
      </c>
      <c r="I211" s="55" t="s">
        <v>307</v>
      </c>
      <c r="J211" s="48">
        <v>52</v>
      </c>
      <c r="K211" s="52"/>
    </row>
    <row r="212" spans="7:11" ht="16.5" thickBot="1" x14ac:dyDescent="0.3">
      <c r="G212" s="1" t="str">
        <f t="shared" si="3"/>
        <v>A</v>
      </c>
      <c r="H212" s="79" t="s">
        <v>473</v>
      </c>
      <c r="I212" s="55" t="s">
        <v>462</v>
      </c>
      <c r="J212" s="48">
        <v>86</v>
      </c>
      <c r="K212" s="54"/>
    </row>
    <row r="213" spans="7:11" ht="16.5" thickBot="1" x14ac:dyDescent="0.3">
      <c r="G213" s="1" t="str">
        <f t="shared" si="3"/>
        <v>A</v>
      </c>
      <c r="H213" s="79" t="s">
        <v>474</v>
      </c>
      <c r="I213" s="55" t="s">
        <v>278</v>
      </c>
      <c r="J213" s="48">
        <v>81</v>
      </c>
      <c r="K213" s="54"/>
    </row>
    <row r="214" spans="7:11" ht="16.5" thickBot="1" x14ac:dyDescent="0.3">
      <c r="G214" s="1" t="str">
        <f t="shared" si="3"/>
        <v>A</v>
      </c>
      <c r="H214" s="79" t="s">
        <v>475</v>
      </c>
      <c r="I214" s="55" t="s">
        <v>282</v>
      </c>
      <c r="J214" s="48">
        <v>73</v>
      </c>
      <c r="K214" s="54"/>
    </row>
    <row r="215" spans="7:11" ht="16.5" thickBot="1" x14ac:dyDescent="0.3">
      <c r="G215" s="1" t="str">
        <f t="shared" si="3"/>
        <v>A</v>
      </c>
      <c r="H215" s="79" t="s">
        <v>476</v>
      </c>
      <c r="I215" s="55" t="s">
        <v>284</v>
      </c>
      <c r="J215" s="48">
        <v>70</v>
      </c>
      <c r="K215" s="54"/>
    </row>
    <row r="216" spans="7:11" ht="16.5" thickBot="1" x14ac:dyDescent="0.3">
      <c r="G216" s="1" t="str">
        <f t="shared" si="3"/>
        <v>A</v>
      </c>
      <c r="H216" s="79" t="s">
        <v>477</v>
      </c>
      <c r="I216" s="55" t="s">
        <v>286</v>
      </c>
      <c r="J216" s="48">
        <v>68</v>
      </c>
      <c r="K216" s="52"/>
    </row>
    <row r="217" spans="7:11" ht="16.5" thickBot="1" x14ac:dyDescent="0.3">
      <c r="G217" s="1" t="str">
        <f t="shared" si="3"/>
        <v>A</v>
      </c>
      <c r="H217" s="79" t="s">
        <v>478</v>
      </c>
      <c r="I217" s="55" t="s">
        <v>450</v>
      </c>
      <c r="J217" s="48">
        <v>70</v>
      </c>
      <c r="K217" s="54"/>
    </row>
    <row r="218" spans="7:11" ht="16.5" thickBot="1" x14ac:dyDescent="0.3">
      <c r="G218" s="1" t="str">
        <f t="shared" si="3"/>
        <v>A</v>
      </c>
      <c r="H218" s="79" t="s">
        <v>479</v>
      </c>
      <c r="I218" s="55" t="s">
        <v>290</v>
      </c>
      <c r="J218" s="48">
        <v>68</v>
      </c>
      <c r="K218" s="54"/>
    </row>
    <row r="219" spans="7:11" ht="16.5" thickBot="1" x14ac:dyDescent="0.3">
      <c r="G219" s="1" t="str">
        <f t="shared" si="3"/>
        <v>A</v>
      </c>
      <c r="H219" s="79" t="s">
        <v>480</v>
      </c>
      <c r="I219" s="55" t="s">
        <v>456</v>
      </c>
      <c r="J219" s="48">
        <v>61</v>
      </c>
      <c r="K219" s="54"/>
    </row>
    <row r="220" spans="7:11" ht="16.5" thickBot="1" x14ac:dyDescent="0.3">
      <c r="G220" s="1" t="str">
        <f t="shared" si="3"/>
        <v>A</v>
      </c>
      <c r="H220" s="79" t="s">
        <v>481</v>
      </c>
      <c r="I220" s="55" t="s">
        <v>303</v>
      </c>
      <c r="J220" s="48">
        <v>58</v>
      </c>
      <c r="K220" s="54"/>
    </row>
    <row r="221" spans="7:11" ht="16.5" thickBot="1" x14ac:dyDescent="0.3">
      <c r="G221" s="1" t="str">
        <f t="shared" si="3"/>
        <v>A</v>
      </c>
      <c r="H221" s="79" t="s">
        <v>482</v>
      </c>
      <c r="I221" s="55" t="s">
        <v>305</v>
      </c>
      <c r="J221" s="48">
        <v>52</v>
      </c>
      <c r="K221" s="54"/>
    </row>
    <row r="222" spans="7:11" ht="16.5" thickBot="1" x14ac:dyDescent="0.3">
      <c r="G222" s="1" t="str">
        <f t="shared" si="3"/>
        <v>A</v>
      </c>
      <c r="H222" s="79" t="s">
        <v>483</v>
      </c>
      <c r="I222" s="55" t="s">
        <v>307</v>
      </c>
      <c r="J222" s="48">
        <v>50</v>
      </c>
      <c r="K222" s="52"/>
    </row>
    <row r="223" spans="7:11" ht="16.5" thickBot="1" x14ac:dyDescent="0.3">
      <c r="G223" s="1" t="str">
        <f t="shared" si="3"/>
        <v>A</v>
      </c>
      <c r="H223" s="79" t="s">
        <v>484</v>
      </c>
      <c r="I223" s="55" t="s">
        <v>452</v>
      </c>
      <c r="J223" s="48">
        <v>73</v>
      </c>
      <c r="K223" s="54"/>
    </row>
    <row r="224" spans="7:11" ht="16.5" thickBot="1" x14ac:dyDescent="0.3">
      <c r="G224" s="1" t="str">
        <f t="shared" si="3"/>
        <v>A</v>
      </c>
      <c r="H224" s="79" t="s">
        <v>485</v>
      </c>
      <c r="I224" s="55" t="s">
        <v>303</v>
      </c>
      <c r="J224" s="48">
        <v>58</v>
      </c>
      <c r="K224" s="54"/>
    </row>
    <row r="225" spans="7:11" ht="16.5" thickBot="1" x14ac:dyDescent="0.3">
      <c r="G225" s="1" t="str">
        <f t="shared" si="3"/>
        <v>A</v>
      </c>
      <c r="H225" s="79" t="s">
        <v>486</v>
      </c>
      <c r="I225" s="55" t="s">
        <v>305</v>
      </c>
      <c r="J225" s="48">
        <v>52</v>
      </c>
      <c r="K225" s="54"/>
    </row>
    <row r="226" spans="7:11" ht="16.5" thickBot="1" x14ac:dyDescent="0.3">
      <c r="G226" s="1" t="str">
        <f t="shared" si="3"/>
        <v>A</v>
      </c>
      <c r="H226" s="79" t="s">
        <v>487</v>
      </c>
      <c r="I226" s="55" t="s">
        <v>307</v>
      </c>
      <c r="J226" s="48">
        <v>50</v>
      </c>
      <c r="K226" s="52"/>
    </row>
    <row r="227" spans="7:11" ht="32.25" thickBot="1" x14ac:dyDescent="0.3">
      <c r="G227" s="1" t="str">
        <f t="shared" si="3"/>
        <v>A</v>
      </c>
      <c r="H227" s="79" t="s">
        <v>488</v>
      </c>
      <c r="I227" s="55" t="s">
        <v>489</v>
      </c>
      <c r="J227" s="48">
        <v>110</v>
      </c>
      <c r="K227" s="54"/>
    </row>
    <row r="228" spans="7:11" ht="32.25" thickBot="1" x14ac:dyDescent="0.3">
      <c r="G228" s="1" t="str">
        <f t="shared" si="3"/>
        <v>A</v>
      </c>
      <c r="H228" s="79" t="s">
        <v>490</v>
      </c>
      <c r="I228" s="55" t="s">
        <v>491</v>
      </c>
      <c r="J228" s="48">
        <v>110</v>
      </c>
      <c r="K228" s="54"/>
    </row>
    <row r="229" spans="7:11" ht="16.5" thickBot="1" x14ac:dyDescent="0.3">
      <c r="G229" s="1" t="str">
        <f t="shared" si="3"/>
        <v>A</v>
      </c>
      <c r="H229" s="79" t="s">
        <v>30</v>
      </c>
      <c r="I229" s="55" t="s">
        <v>492</v>
      </c>
      <c r="J229" s="48">
        <v>110</v>
      </c>
      <c r="K229" s="54"/>
    </row>
    <row r="230" spans="7:11" ht="16.5" thickBot="1" x14ac:dyDescent="0.3">
      <c r="G230" s="1" t="str">
        <f t="shared" si="3"/>
        <v>A</v>
      </c>
      <c r="H230" s="79" t="s">
        <v>493</v>
      </c>
      <c r="I230" s="55" t="s">
        <v>494</v>
      </c>
      <c r="J230" s="48">
        <v>106</v>
      </c>
      <c r="K230" s="54"/>
    </row>
    <row r="231" spans="7:11" ht="32.25" thickBot="1" x14ac:dyDescent="0.3">
      <c r="G231" s="1" t="str">
        <f t="shared" si="3"/>
        <v>A</v>
      </c>
      <c r="H231" s="79" t="s">
        <v>495</v>
      </c>
      <c r="I231" s="55" t="s">
        <v>496</v>
      </c>
      <c r="J231" s="48">
        <v>99</v>
      </c>
      <c r="K231" s="54"/>
    </row>
    <row r="232" spans="7:11" ht="16.5" thickBot="1" x14ac:dyDescent="0.3">
      <c r="G232" s="1" t="str">
        <f t="shared" si="3"/>
        <v>A</v>
      </c>
      <c r="H232" s="79" t="s">
        <v>497</v>
      </c>
      <c r="I232" s="55" t="s">
        <v>498</v>
      </c>
      <c r="J232" s="48">
        <v>95</v>
      </c>
      <c r="K232" s="52"/>
    </row>
    <row r="233" spans="7:11" ht="16.5" thickBot="1" x14ac:dyDescent="0.3">
      <c r="G233" s="1" t="str">
        <f t="shared" si="3"/>
        <v>A</v>
      </c>
      <c r="H233" s="79" t="s">
        <v>499</v>
      </c>
      <c r="I233" s="55" t="s">
        <v>138</v>
      </c>
      <c r="J233" s="48">
        <v>85</v>
      </c>
      <c r="K233" s="52"/>
    </row>
    <row r="234" spans="7:11" ht="16.5" thickBot="1" x14ac:dyDescent="0.3">
      <c r="G234" s="1" t="str">
        <f t="shared" si="3"/>
        <v>A</v>
      </c>
      <c r="H234" s="79" t="s">
        <v>500</v>
      </c>
      <c r="I234" s="55" t="s">
        <v>139</v>
      </c>
      <c r="J234" s="48">
        <v>75</v>
      </c>
      <c r="K234" s="54"/>
    </row>
    <row r="235" spans="7:11" ht="16.5" thickBot="1" x14ac:dyDescent="0.3">
      <c r="G235" s="1" t="str">
        <f t="shared" si="3"/>
        <v>A</v>
      </c>
      <c r="H235" s="79" t="s">
        <v>501</v>
      </c>
      <c r="I235" s="55" t="s">
        <v>502</v>
      </c>
      <c r="J235" s="48">
        <v>75</v>
      </c>
      <c r="K235" s="54"/>
    </row>
    <row r="236" spans="7:11" ht="16.5" thickBot="1" x14ac:dyDescent="0.3">
      <c r="G236" s="1" t="str">
        <f t="shared" si="3"/>
        <v>A</v>
      </c>
      <c r="H236" s="79" t="s">
        <v>503</v>
      </c>
      <c r="I236" s="55" t="s">
        <v>140</v>
      </c>
      <c r="J236" s="48">
        <v>70</v>
      </c>
      <c r="K236" s="54"/>
    </row>
    <row r="237" spans="7:11" ht="16.5" thickBot="1" x14ac:dyDescent="0.3">
      <c r="G237" s="1" t="str">
        <f t="shared" si="3"/>
        <v>A</v>
      </c>
      <c r="H237" s="79" t="s">
        <v>504</v>
      </c>
      <c r="I237" s="55" t="s">
        <v>141</v>
      </c>
      <c r="J237" s="48">
        <v>65</v>
      </c>
      <c r="K237" s="54"/>
    </row>
    <row r="238" spans="7:11" ht="16.5" thickBot="1" x14ac:dyDescent="0.3">
      <c r="G238" s="1" t="str">
        <f t="shared" si="3"/>
        <v>A</v>
      </c>
      <c r="H238" s="79" t="s">
        <v>505</v>
      </c>
      <c r="I238" s="55" t="s">
        <v>506</v>
      </c>
      <c r="J238" s="48">
        <v>61</v>
      </c>
      <c r="K238" s="54"/>
    </row>
    <row r="239" spans="7:11" ht="16.5" thickBot="1" x14ac:dyDescent="0.3">
      <c r="G239" s="1" t="str">
        <f t="shared" si="3"/>
        <v>A</v>
      </c>
      <c r="H239" s="79" t="s">
        <v>507</v>
      </c>
      <c r="I239" s="55" t="s">
        <v>142</v>
      </c>
      <c r="J239" s="48">
        <v>61</v>
      </c>
      <c r="K239" s="54"/>
    </row>
    <row r="240" spans="7:11" ht="16.5" thickBot="1" x14ac:dyDescent="0.3">
      <c r="G240" s="1" t="str">
        <f t="shared" si="3"/>
        <v>A</v>
      </c>
      <c r="H240" s="79" t="s">
        <v>508</v>
      </c>
      <c r="I240" s="55" t="s">
        <v>509</v>
      </c>
      <c r="J240" s="48">
        <v>61</v>
      </c>
      <c r="K240" s="54"/>
    </row>
    <row r="241" spans="7:11" ht="16.5" thickBot="1" x14ac:dyDescent="0.3">
      <c r="G241" s="1" t="str">
        <f t="shared" si="3"/>
        <v>A</v>
      </c>
      <c r="H241" s="79" t="s">
        <v>510</v>
      </c>
      <c r="I241" s="55" t="s">
        <v>143</v>
      </c>
      <c r="J241" s="48">
        <v>55</v>
      </c>
      <c r="K241" s="52"/>
    </row>
    <row r="242" spans="7:11" ht="16.5" thickBot="1" x14ac:dyDescent="0.3">
      <c r="G242" s="1" t="str">
        <f t="shared" si="3"/>
        <v>A</v>
      </c>
      <c r="H242" s="79" t="s">
        <v>511</v>
      </c>
      <c r="I242" s="55" t="s">
        <v>512</v>
      </c>
      <c r="J242" s="48">
        <v>102</v>
      </c>
      <c r="K242" s="54"/>
    </row>
    <row r="243" spans="7:11" ht="16.5" thickBot="1" x14ac:dyDescent="0.3">
      <c r="G243" s="1" t="str">
        <f t="shared" si="3"/>
        <v>A</v>
      </c>
      <c r="H243" s="79" t="s">
        <v>513</v>
      </c>
      <c r="I243" s="55" t="s">
        <v>273</v>
      </c>
      <c r="J243" s="48">
        <v>99</v>
      </c>
      <c r="K243" s="54"/>
    </row>
    <row r="244" spans="7:11" ht="16.5" thickBot="1" x14ac:dyDescent="0.3">
      <c r="G244" s="1" t="str">
        <f t="shared" si="3"/>
        <v>A</v>
      </c>
      <c r="H244" s="79" t="s">
        <v>514</v>
      </c>
      <c r="I244" s="55" t="s">
        <v>278</v>
      </c>
      <c r="J244" s="48">
        <v>95</v>
      </c>
      <c r="K244" s="54"/>
    </row>
    <row r="245" spans="7:11" ht="16.5" thickBot="1" x14ac:dyDescent="0.3">
      <c r="G245" s="1" t="str">
        <f t="shared" si="3"/>
        <v>A</v>
      </c>
      <c r="H245" s="79" t="s">
        <v>515</v>
      </c>
      <c r="I245" s="55" t="s">
        <v>280</v>
      </c>
      <c r="J245" s="48">
        <v>90</v>
      </c>
      <c r="K245" s="54"/>
    </row>
    <row r="246" spans="7:11" ht="16.5" thickBot="1" x14ac:dyDescent="0.3">
      <c r="G246" s="1" t="str">
        <f t="shared" si="3"/>
        <v>A</v>
      </c>
      <c r="H246" s="79" t="s">
        <v>516</v>
      </c>
      <c r="I246" s="55" t="s">
        <v>517</v>
      </c>
      <c r="J246" s="48">
        <v>98</v>
      </c>
      <c r="K246" s="54"/>
    </row>
    <row r="247" spans="7:11" ht="16.5" thickBot="1" x14ac:dyDescent="0.3">
      <c r="G247" s="1" t="str">
        <f t="shared" si="3"/>
        <v>A</v>
      </c>
      <c r="H247" s="79" t="s">
        <v>518</v>
      </c>
      <c r="I247" s="55" t="s">
        <v>282</v>
      </c>
      <c r="J247" s="48">
        <v>83</v>
      </c>
      <c r="K247" s="54"/>
    </row>
    <row r="248" spans="7:11" ht="16.5" thickBot="1" x14ac:dyDescent="0.3">
      <c r="G248" s="1" t="str">
        <f t="shared" si="3"/>
        <v>A</v>
      </c>
      <c r="H248" s="79" t="s">
        <v>32</v>
      </c>
      <c r="I248" s="55" t="s">
        <v>284</v>
      </c>
      <c r="J248" s="48">
        <v>81</v>
      </c>
      <c r="K248" s="54"/>
    </row>
    <row r="249" spans="7:11" ht="16.5" thickBot="1" x14ac:dyDescent="0.3">
      <c r="G249" s="1" t="str">
        <f t="shared" si="3"/>
        <v>A</v>
      </c>
      <c r="H249" s="79" t="s">
        <v>519</v>
      </c>
      <c r="I249" s="55" t="s">
        <v>286</v>
      </c>
      <c r="J249" s="48">
        <v>78</v>
      </c>
      <c r="K249" s="52"/>
    </row>
    <row r="250" spans="7:11" ht="16.5" thickBot="1" x14ac:dyDescent="0.3">
      <c r="G250" s="1" t="str">
        <f t="shared" si="3"/>
        <v>A</v>
      </c>
      <c r="H250" s="79" t="s">
        <v>520</v>
      </c>
      <c r="I250" s="55" t="s">
        <v>521</v>
      </c>
      <c r="J250" s="48">
        <v>78</v>
      </c>
      <c r="K250" s="54"/>
    </row>
    <row r="251" spans="7:11" ht="16.5" thickBot="1" x14ac:dyDescent="0.3">
      <c r="G251" s="1" t="str">
        <f t="shared" si="3"/>
        <v>A</v>
      </c>
      <c r="H251" s="79" t="s">
        <v>522</v>
      </c>
      <c r="I251" s="55" t="s">
        <v>290</v>
      </c>
      <c r="J251" s="48">
        <v>78</v>
      </c>
      <c r="K251" s="54"/>
    </row>
    <row r="252" spans="7:11" ht="16.5" thickBot="1" x14ac:dyDescent="0.3">
      <c r="G252" s="1" t="str">
        <f t="shared" si="3"/>
        <v>A</v>
      </c>
      <c r="H252" s="79" t="s">
        <v>523</v>
      </c>
      <c r="I252" s="55" t="s">
        <v>297</v>
      </c>
      <c r="J252" s="48">
        <v>72</v>
      </c>
      <c r="K252" s="54"/>
    </row>
    <row r="253" spans="7:11" ht="16.5" thickBot="1" x14ac:dyDescent="0.3">
      <c r="G253" s="1" t="str">
        <f t="shared" si="3"/>
        <v>A</v>
      </c>
      <c r="H253" s="79" t="s">
        <v>524</v>
      </c>
      <c r="I253" s="55" t="s">
        <v>299</v>
      </c>
      <c r="J253" s="48">
        <v>70</v>
      </c>
      <c r="K253" s="54"/>
    </row>
    <row r="254" spans="7:11" ht="16.5" thickBot="1" x14ac:dyDescent="0.3">
      <c r="G254" s="1" t="str">
        <f t="shared" si="3"/>
        <v>A</v>
      </c>
      <c r="H254" s="79" t="s">
        <v>525</v>
      </c>
      <c r="I254" s="55" t="s">
        <v>301</v>
      </c>
      <c r="J254" s="48">
        <v>65</v>
      </c>
      <c r="K254" s="54"/>
    </row>
    <row r="255" spans="7:11" ht="16.5" thickBot="1" x14ac:dyDescent="0.3">
      <c r="G255" s="1" t="str">
        <f t="shared" si="3"/>
        <v>A</v>
      </c>
      <c r="H255" s="79" t="s">
        <v>34</v>
      </c>
      <c r="I255" s="55" t="s">
        <v>303</v>
      </c>
      <c r="J255" s="48">
        <v>61</v>
      </c>
      <c r="K255" s="54"/>
    </row>
    <row r="256" spans="7:11" ht="16.5" thickBot="1" x14ac:dyDescent="0.3">
      <c r="G256" s="1" t="str">
        <f t="shared" si="3"/>
        <v>A</v>
      </c>
      <c r="H256" s="79" t="s">
        <v>526</v>
      </c>
      <c r="I256" s="55" t="s">
        <v>305</v>
      </c>
      <c r="J256" s="48">
        <v>55</v>
      </c>
      <c r="K256" s="54"/>
    </row>
    <row r="257" spans="7:11" ht="16.5" thickBot="1" x14ac:dyDescent="0.3">
      <c r="G257" s="1" t="str">
        <f t="shared" si="3"/>
        <v>A</v>
      </c>
      <c r="H257" s="79" t="s">
        <v>527</v>
      </c>
      <c r="I257" s="55" t="s">
        <v>307</v>
      </c>
      <c r="J257" s="48">
        <v>52</v>
      </c>
      <c r="K257" s="52"/>
    </row>
    <row r="258" spans="7:11" ht="16.5" thickBot="1" x14ac:dyDescent="0.3">
      <c r="G258" s="1" t="str">
        <f t="shared" si="3"/>
        <v>A</v>
      </c>
      <c r="H258" s="79" t="s">
        <v>528</v>
      </c>
      <c r="I258" s="55" t="s">
        <v>512</v>
      </c>
      <c r="J258" s="48">
        <v>97</v>
      </c>
      <c r="K258" s="54"/>
    </row>
    <row r="259" spans="7:11" ht="16.5" thickBot="1" x14ac:dyDescent="0.3">
      <c r="G259" s="1" t="str">
        <f t="shared" ref="G259:G322" si="4">LEFT(H259,1)</f>
        <v>A</v>
      </c>
      <c r="H259" s="79" t="s">
        <v>529</v>
      </c>
      <c r="I259" s="55" t="s">
        <v>273</v>
      </c>
      <c r="J259" s="48">
        <v>95</v>
      </c>
      <c r="K259" s="54"/>
    </row>
    <row r="260" spans="7:11" ht="16.5" thickBot="1" x14ac:dyDescent="0.3">
      <c r="G260" s="1" t="str">
        <f t="shared" si="4"/>
        <v>A</v>
      </c>
      <c r="H260" s="79" t="s">
        <v>530</v>
      </c>
      <c r="I260" s="55" t="s">
        <v>278</v>
      </c>
      <c r="J260" s="48">
        <v>93</v>
      </c>
      <c r="K260" s="54"/>
    </row>
    <row r="261" spans="7:11" ht="16.5" thickBot="1" x14ac:dyDescent="0.3">
      <c r="G261" s="1" t="str">
        <f t="shared" si="4"/>
        <v>A</v>
      </c>
      <c r="H261" s="79" t="s">
        <v>531</v>
      </c>
      <c r="I261" s="55" t="s">
        <v>280</v>
      </c>
      <c r="J261" s="48">
        <v>88</v>
      </c>
      <c r="K261" s="54"/>
    </row>
    <row r="262" spans="7:11" ht="16.5" thickBot="1" x14ac:dyDescent="0.3">
      <c r="G262" s="1" t="str">
        <f t="shared" si="4"/>
        <v>A</v>
      </c>
      <c r="H262" s="79" t="s">
        <v>532</v>
      </c>
      <c r="I262" s="55" t="s">
        <v>282</v>
      </c>
      <c r="J262" s="48">
        <v>81</v>
      </c>
      <c r="K262" s="54"/>
    </row>
    <row r="263" spans="7:11" ht="16.5" thickBot="1" x14ac:dyDescent="0.3">
      <c r="G263" s="1" t="str">
        <f t="shared" si="4"/>
        <v>A</v>
      </c>
      <c r="H263" s="79" t="s">
        <v>533</v>
      </c>
      <c r="I263" s="55" t="s">
        <v>284</v>
      </c>
      <c r="J263" s="48">
        <v>77</v>
      </c>
      <c r="K263" s="54"/>
    </row>
    <row r="264" spans="7:11" ht="16.5" thickBot="1" x14ac:dyDescent="0.3">
      <c r="G264" s="1" t="str">
        <f t="shared" si="4"/>
        <v>A</v>
      </c>
      <c r="H264" s="79" t="s">
        <v>534</v>
      </c>
      <c r="I264" s="55" t="s">
        <v>286</v>
      </c>
      <c r="J264" s="48">
        <v>75</v>
      </c>
      <c r="K264" s="52"/>
    </row>
    <row r="265" spans="7:11" ht="16.5" thickBot="1" x14ac:dyDescent="0.3">
      <c r="G265" s="1" t="str">
        <f t="shared" si="4"/>
        <v>A</v>
      </c>
      <c r="H265" s="79" t="s">
        <v>535</v>
      </c>
      <c r="I265" s="55" t="s">
        <v>521</v>
      </c>
      <c r="J265" s="48">
        <v>75</v>
      </c>
      <c r="K265" s="54"/>
    </row>
    <row r="266" spans="7:11" ht="16.5" thickBot="1" x14ac:dyDescent="0.3">
      <c r="G266" s="1" t="str">
        <f t="shared" si="4"/>
        <v>A</v>
      </c>
      <c r="H266" s="79" t="s">
        <v>536</v>
      </c>
      <c r="I266" s="55" t="s">
        <v>290</v>
      </c>
      <c r="J266" s="48">
        <v>75</v>
      </c>
      <c r="K266" s="54"/>
    </row>
    <row r="267" spans="7:11" ht="16.5" thickBot="1" x14ac:dyDescent="0.3">
      <c r="G267" s="1" t="str">
        <f t="shared" si="4"/>
        <v>A</v>
      </c>
      <c r="H267" s="79" t="s">
        <v>537</v>
      </c>
      <c r="I267" s="55" t="s">
        <v>297</v>
      </c>
      <c r="J267" s="48">
        <v>72</v>
      </c>
      <c r="K267" s="54"/>
    </row>
    <row r="268" spans="7:11" ht="16.5" thickBot="1" x14ac:dyDescent="0.3">
      <c r="G268" s="1" t="str">
        <f t="shared" si="4"/>
        <v>A</v>
      </c>
      <c r="H268" s="79" t="s">
        <v>538</v>
      </c>
      <c r="I268" s="55" t="s">
        <v>299</v>
      </c>
      <c r="J268" s="48">
        <v>70</v>
      </c>
      <c r="K268" s="54"/>
    </row>
    <row r="269" spans="7:11" ht="16.5" thickBot="1" x14ac:dyDescent="0.3">
      <c r="G269" s="1" t="str">
        <f t="shared" si="4"/>
        <v>A</v>
      </c>
      <c r="H269" s="79" t="s">
        <v>539</v>
      </c>
      <c r="I269" s="55" t="s">
        <v>301</v>
      </c>
      <c r="J269" s="48">
        <v>65</v>
      </c>
      <c r="K269" s="54"/>
    </row>
    <row r="270" spans="7:11" ht="16.5" thickBot="1" x14ac:dyDescent="0.3">
      <c r="G270" s="1" t="str">
        <f t="shared" si="4"/>
        <v>A</v>
      </c>
      <c r="H270" s="79" t="s">
        <v>540</v>
      </c>
      <c r="I270" s="55" t="s">
        <v>303</v>
      </c>
      <c r="J270" s="48">
        <v>58</v>
      </c>
      <c r="K270" s="54"/>
    </row>
    <row r="271" spans="7:11" ht="16.5" thickBot="1" x14ac:dyDescent="0.3">
      <c r="G271" s="1" t="str">
        <f t="shared" si="4"/>
        <v>A</v>
      </c>
      <c r="H271" s="79" t="s">
        <v>541</v>
      </c>
      <c r="I271" s="55" t="s">
        <v>305</v>
      </c>
      <c r="J271" s="48">
        <v>52</v>
      </c>
      <c r="K271" s="54"/>
    </row>
    <row r="272" spans="7:11" ht="16.5" thickBot="1" x14ac:dyDescent="0.3">
      <c r="G272" s="1" t="str">
        <f t="shared" si="4"/>
        <v>A</v>
      </c>
      <c r="H272" s="79" t="s">
        <v>542</v>
      </c>
      <c r="I272" s="55" t="s">
        <v>307</v>
      </c>
      <c r="J272" s="48">
        <v>50</v>
      </c>
      <c r="K272" s="52"/>
    </row>
    <row r="273" spans="7:11" ht="16.5" thickBot="1" x14ac:dyDescent="0.3">
      <c r="G273" s="1" t="str">
        <f t="shared" si="4"/>
        <v>A</v>
      </c>
      <c r="H273" s="79" t="s">
        <v>543</v>
      </c>
      <c r="I273" s="55" t="s">
        <v>544</v>
      </c>
      <c r="J273" s="48">
        <v>95</v>
      </c>
      <c r="K273" s="54"/>
    </row>
    <row r="274" spans="7:11" ht="16.5" thickBot="1" x14ac:dyDescent="0.3">
      <c r="G274" s="1" t="str">
        <f t="shared" si="4"/>
        <v>A</v>
      </c>
      <c r="H274" s="79" t="s">
        <v>545</v>
      </c>
      <c r="I274" s="55" t="s">
        <v>273</v>
      </c>
      <c r="J274" s="48">
        <v>92</v>
      </c>
      <c r="K274" s="54"/>
    </row>
    <row r="275" spans="7:11" ht="16.5" thickBot="1" x14ac:dyDescent="0.3">
      <c r="G275" s="1" t="str">
        <f t="shared" si="4"/>
        <v>A</v>
      </c>
      <c r="H275" s="79" t="s">
        <v>546</v>
      </c>
      <c r="I275" s="55" t="s">
        <v>278</v>
      </c>
      <c r="J275" s="48">
        <v>90</v>
      </c>
      <c r="K275" s="54"/>
    </row>
    <row r="276" spans="7:11" ht="16.5" thickBot="1" x14ac:dyDescent="0.3">
      <c r="G276" s="1" t="str">
        <f t="shared" si="4"/>
        <v>A</v>
      </c>
      <c r="H276" s="79" t="s">
        <v>547</v>
      </c>
      <c r="I276" s="55" t="s">
        <v>280</v>
      </c>
      <c r="J276" s="48">
        <v>85</v>
      </c>
      <c r="K276" s="54"/>
    </row>
    <row r="277" spans="7:11" ht="16.5" thickBot="1" x14ac:dyDescent="0.3">
      <c r="G277" s="1" t="str">
        <f t="shared" si="4"/>
        <v>A</v>
      </c>
      <c r="H277" s="79" t="s">
        <v>548</v>
      </c>
      <c r="I277" s="55" t="s">
        <v>282</v>
      </c>
      <c r="J277" s="48">
        <v>78</v>
      </c>
      <c r="K277" s="54"/>
    </row>
    <row r="278" spans="7:11" ht="16.5" thickBot="1" x14ac:dyDescent="0.3">
      <c r="G278" s="1" t="str">
        <f t="shared" si="4"/>
        <v>A</v>
      </c>
      <c r="H278" s="79" t="s">
        <v>549</v>
      </c>
      <c r="I278" s="55" t="s">
        <v>284</v>
      </c>
      <c r="J278" s="48">
        <v>75</v>
      </c>
      <c r="K278" s="54"/>
    </row>
    <row r="279" spans="7:11" ht="16.5" thickBot="1" x14ac:dyDescent="0.3">
      <c r="G279" s="1" t="str">
        <f t="shared" si="4"/>
        <v>A</v>
      </c>
      <c r="H279" s="79" t="s">
        <v>550</v>
      </c>
      <c r="I279" s="55" t="s">
        <v>286</v>
      </c>
      <c r="J279" s="48">
        <v>73</v>
      </c>
      <c r="K279" s="52"/>
    </row>
    <row r="280" spans="7:11" ht="16.5" thickBot="1" x14ac:dyDescent="0.3">
      <c r="G280" s="1" t="str">
        <f t="shared" si="4"/>
        <v>A</v>
      </c>
      <c r="H280" s="79" t="s">
        <v>551</v>
      </c>
      <c r="I280" s="55" t="s">
        <v>521</v>
      </c>
      <c r="J280" s="48">
        <v>73</v>
      </c>
      <c r="K280" s="54"/>
    </row>
    <row r="281" spans="7:11" ht="16.5" thickBot="1" x14ac:dyDescent="0.3">
      <c r="G281" s="1" t="str">
        <f t="shared" si="4"/>
        <v>A</v>
      </c>
      <c r="H281" s="79" t="s">
        <v>552</v>
      </c>
      <c r="I281" s="55" t="s">
        <v>290</v>
      </c>
      <c r="J281" s="48">
        <v>73</v>
      </c>
      <c r="K281" s="54"/>
    </row>
    <row r="282" spans="7:11" ht="16.5" thickBot="1" x14ac:dyDescent="0.3">
      <c r="G282" s="1" t="str">
        <f t="shared" si="4"/>
        <v>A</v>
      </c>
      <c r="H282" s="79" t="s">
        <v>553</v>
      </c>
      <c r="I282" s="55" t="s">
        <v>297</v>
      </c>
      <c r="J282" s="48">
        <v>59</v>
      </c>
      <c r="K282" s="54"/>
    </row>
    <row r="283" spans="7:11" ht="16.5" thickBot="1" x14ac:dyDescent="0.3">
      <c r="G283" s="1" t="str">
        <f t="shared" si="4"/>
        <v>A</v>
      </c>
      <c r="H283" s="79" t="s">
        <v>554</v>
      </c>
      <c r="I283" s="55" t="s">
        <v>299</v>
      </c>
      <c r="J283" s="48">
        <v>57</v>
      </c>
      <c r="K283" s="54"/>
    </row>
    <row r="284" spans="7:11" ht="16.5" thickBot="1" x14ac:dyDescent="0.3">
      <c r="G284" s="1" t="str">
        <f t="shared" si="4"/>
        <v>A</v>
      </c>
      <c r="H284" s="79" t="s">
        <v>555</v>
      </c>
      <c r="I284" s="55" t="s">
        <v>301</v>
      </c>
      <c r="J284" s="48">
        <v>52</v>
      </c>
      <c r="K284" s="54"/>
    </row>
    <row r="285" spans="7:11" ht="16.5" thickBot="1" x14ac:dyDescent="0.3">
      <c r="G285" s="1" t="str">
        <f t="shared" si="4"/>
        <v>A</v>
      </c>
      <c r="H285" s="79" t="s">
        <v>556</v>
      </c>
      <c r="I285" s="55" t="s">
        <v>303</v>
      </c>
      <c r="J285" s="48">
        <v>58</v>
      </c>
      <c r="K285" s="54"/>
    </row>
    <row r="286" spans="7:11" ht="16.5" thickBot="1" x14ac:dyDescent="0.3">
      <c r="G286" s="1" t="str">
        <f t="shared" si="4"/>
        <v>A</v>
      </c>
      <c r="H286" s="79" t="s">
        <v>557</v>
      </c>
      <c r="I286" s="55" t="s">
        <v>305</v>
      </c>
      <c r="J286" s="48">
        <v>52</v>
      </c>
      <c r="K286" s="54"/>
    </row>
    <row r="287" spans="7:11" ht="16.5" thickBot="1" x14ac:dyDescent="0.3">
      <c r="G287" s="1" t="str">
        <f t="shared" si="4"/>
        <v>A</v>
      </c>
      <c r="H287" s="79" t="s">
        <v>558</v>
      </c>
      <c r="I287" s="55" t="s">
        <v>307</v>
      </c>
      <c r="J287" s="48">
        <v>50</v>
      </c>
      <c r="K287" s="52"/>
    </row>
    <row r="288" spans="7:11" ht="16.5" thickBot="1" x14ac:dyDescent="0.3">
      <c r="G288" s="1" t="str">
        <f t="shared" si="4"/>
        <v>A</v>
      </c>
      <c r="H288" s="79" t="s">
        <v>559</v>
      </c>
      <c r="I288" s="55" t="s">
        <v>560</v>
      </c>
      <c r="J288" s="48">
        <v>68</v>
      </c>
      <c r="K288" s="52"/>
    </row>
    <row r="289" spans="7:11" ht="16.5" thickBot="1" x14ac:dyDescent="0.3">
      <c r="G289" s="1" t="str">
        <f t="shared" si="4"/>
        <v>A</v>
      </c>
      <c r="H289" s="79" t="s">
        <v>561</v>
      </c>
      <c r="I289" s="55" t="s">
        <v>521</v>
      </c>
      <c r="J289" s="48">
        <v>66</v>
      </c>
      <c r="K289" s="54"/>
    </row>
    <row r="290" spans="7:11" ht="16.5" thickBot="1" x14ac:dyDescent="0.3">
      <c r="G290" s="1" t="str">
        <f t="shared" si="4"/>
        <v>A</v>
      </c>
      <c r="H290" s="79" t="s">
        <v>562</v>
      </c>
      <c r="I290" s="55" t="s">
        <v>290</v>
      </c>
      <c r="J290" s="48">
        <v>66</v>
      </c>
      <c r="K290" s="54"/>
    </row>
    <row r="291" spans="7:11" ht="16.5" thickBot="1" x14ac:dyDescent="0.3">
      <c r="G291" s="1" t="str">
        <f t="shared" si="4"/>
        <v>A</v>
      </c>
      <c r="H291" s="79" t="s">
        <v>563</v>
      </c>
      <c r="I291" s="55" t="s">
        <v>303</v>
      </c>
      <c r="J291" s="48">
        <v>58</v>
      </c>
      <c r="K291" s="54"/>
    </row>
    <row r="292" spans="7:11" ht="16.5" thickBot="1" x14ac:dyDescent="0.3">
      <c r="G292" s="1" t="str">
        <f t="shared" si="4"/>
        <v>A</v>
      </c>
      <c r="H292" s="79" t="s">
        <v>564</v>
      </c>
      <c r="I292" s="55" t="s">
        <v>305</v>
      </c>
      <c r="J292" s="48">
        <v>52</v>
      </c>
      <c r="K292" s="54"/>
    </row>
    <row r="293" spans="7:11" ht="16.5" thickBot="1" x14ac:dyDescent="0.3">
      <c r="G293" s="1" t="str">
        <f t="shared" si="4"/>
        <v>A</v>
      </c>
      <c r="H293" s="79" t="s">
        <v>565</v>
      </c>
      <c r="I293" s="55" t="s">
        <v>307</v>
      </c>
      <c r="J293" s="48">
        <v>50</v>
      </c>
      <c r="K293" s="54"/>
    </row>
    <row r="294" spans="7:11" ht="16.5" thickBot="1" x14ac:dyDescent="0.3">
      <c r="G294" s="1" t="str">
        <f t="shared" si="4"/>
        <v>A</v>
      </c>
      <c r="H294" s="78" t="s">
        <v>576</v>
      </c>
      <c r="I294" s="61" t="s">
        <v>577</v>
      </c>
      <c r="J294" s="62">
        <v>125</v>
      </c>
      <c r="K294" s="63"/>
    </row>
    <row r="295" spans="7:11" ht="16.5" thickBot="1" x14ac:dyDescent="0.3">
      <c r="G295" s="1" t="str">
        <f t="shared" si="4"/>
        <v>A</v>
      </c>
      <c r="H295" s="79" t="s">
        <v>578</v>
      </c>
      <c r="I295" s="64" t="s">
        <v>139</v>
      </c>
      <c r="J295" s="65">
        <v>121</v>
      </c>
      <c r="K295" s="63"/>
    </row>
    <row r="296" spans="7:11" ht="16.5" thickBot="1" x14ac:dyDescent="0.3">
      <c r="G296" s="1" t="str">
        <f t="shared" si="4"/>
        <v>A</v>
      </c>
      <c r="H296" s="79" t="s">
        <v>579</v>
      </c>
      <c r="I296" s="64" t="s">
        <v>580</v>
      </c>
      <c r="J296" s="65">
        <v>65</v>
      </c>
      <c r="K296" s="63"/>
    </row>
    <row r="297" spans="7:11" ht="16.5" thickBot="1" x14ac:dyDescent="0.3">
      <c r="G297" s="1" t="str">
        <f t="shared" si="4"/>
        <v>A</v>
      </c>
      <c r="H297" s="79" t="s">
        <v>581</v>
      </c>
      <c r="I297" s="64" t="s">
        <v>202</v>
      </c>
      <c r="J297" s="65">
        <v>49</v>
      </c>
      <c r="K297" s="66"/>
    </row>
    <row r="298" spans="7:11" ht="16.5" thickBot="1" x14ac:dyDescent="0.3">
      <c r="G298" s="1" t="str">
        <f t="shared" si="4"/>
        <v>A</v>
      </c>
      <c r="H298" s="79" t="s">
        <v>582</v>
      </c>
      <c r="I298" s="64" t="s">
        <v>577</v>
      </c>
      <c r="J298" s="65">
        <v>90</v>
      </c>
      <c r="K298" s="63"/>
    </row>
    <row r="299" spans="7:11" ht="16.5" thickBot="1" x14ac:dyDescent="0.3">
      <c r="G299" s="1" t="str">
        <f t="shared" si="4"/>
        <v>A</v>
      </c>
      <c r="H299" s="79" t="s">
        <v>583</v>
      </c>
      <c r="I299" s="64" t="s">
        <v>139</v>
      </c>
      <c r="J299" s="65">
        <v>83</v>
      </c>
      <c r="K299" s="63"/>
    </row>
    <row r="300" spans="7:11" ht="16.5" thickBot="1" x14ac:dyDescent="0.3">
      <c r="G300" s="1" t="str">
        <f t="shared" si="4"/>
        <v>A</v>
      </c>
      <c r="H300" s="79" t="s">
        <v>584</v>
      </c>
      <c r="I300" s="64" t="s">
        <v>580</v>
      </c>
      <c r="J300" s="65">
        <v>65</v>
      </c>
      <c r="K300" s="63"/>
    </row>
    <row r="301" spans="7:11" ht="16.5" thickBot="1" x14ac:dyDescent="0.3">
      <c r="G301" s="1" t="str">
        <f t="shared" si="4"/>
        <v>A</v>
      </c>
      <c r="H301" s="79" t="s">
        <v>585</v>
      </c>
      <c r="I301" s="64" t="s">
        <v>202</v>
      </c>
      <c r="J301" s="65">
        <v>49</v>
      </c>
      <c r="K301" s="66"/>
    </row>
    <row r="302" spans="7:11" ht="16.5" thickBot="1" x14ac:dyDescent="0.3">
      <c r="G302" s="1" t="str">
        <f t="shared" si="4"/>
        <v>A</v>
      </c>
      <c r="H302" s="79" t="s">
        <v>586</v>
      </c>
      <c r="I302" s="64" t="s">
        <v>577</v>
      </c>
      <c r="J302" s="65">
        <v>84</v>
      </c>
      <c r="K302" s="63"/>
    </row>
    <row r="303" spans="7:11" ht="16.5" thickBot="1" x14ac:dyDescent="0.3">
      <c r="G303" s="1" t="str">
        <f t="shared" si="4"/>
        <v>A</v>
      </c>
      <c r="H303" s="79" t="s">
        <v>587</v>
      </c>
      <c r="I303" s="64" t="s">
        <v>139</v>
      </c>
      <c r="J303" s="65">
        <v>80</v>
      </c>
      <c r="K303" s="63"/>
    </row>
    <row r="304" spans="7:11" ht="16.5" thickBot="1" x14ac:dyDescent="0.3">
      <c r="G304" s="1" t="str">
        <f t="shared" si="4"/>
        <v>A</v>
      </c>
      <c r="H304" s="79" t="s">
        <v>588</v>
      </c>
      <c r="I304" s="64" t="s">
        <v>580</v>
      </c>
      <c r="J304" s="65">
        <v>63</v>
      </c>
      <c r="K304" s="63"/>
    </row>
    <row r="305" spans="7:11" ht="16.5" thickBot="1" x14ac:dyDescent="0.3">
      <c r="G305" s="1" t="str">
        <f t="shared" si="4"/>
        <v>A</v>
      </c>
      <c r="H305" s="79" t="s">
        <v>589</v>
      </c>
      <c r="I305" s="64" t="s">
        <v>202</v>
      </c>
      <c r="J305" s="65">
        <v>45</v>
      </c>
      <c r="K305" s="63"/>
    </row>
    <row r="306" spans="7:11" ht="16.5" thickBot="1" x14ac:dyDescent="0.3">
      <c r="G306" s="1" t="str">
        <f t="shared" si="4"/>
        <v>B</v>
      </c>
      <c r="H306" s="78" t="s">
        <v>590</v>
      </c>
      <c r="I306" s="61" t="s">
        <v>199</v>
      </c>
      <c r="J306" s="62">
        <v>130</v>
      </c>
      <c r="K306" s="63"/>
    </row>
    <row r="307" spans="7:11" ht="16.5" thickBot="1" x14ac:dyDescent="0.3">
      <c r="G307" s="1" t="str">
        <f t="shared" si="4"/>
        <v>B</v>
      </c>
      <c r="H307" s="79" t="s">
        <v>591</v>
      </c>
      <c r="I307" s="64" t="s">
        <v>592</v>
      </c>
      <c r="J307" s="65">
        <v>121</v>
      </c>
      <c r="K307" s="63"/>
    </row>
    <row r="308" spans="7:11" ht="16.5" thickBot="1" x14ac:dyDescent="0.3">
      <c r="G308" s="1" t="str">
        <f t="shared" si="4"/>
        <v>B</v>
      </c>
      <c r="H308" s="79" t="s">
        <v>593</v>
      </c>
      <c r="I308" s="64" t="s">
        <v>594</v>
      </c>
      <c r="J308" s="65">
        <v>111</v>
      </c>
      <c r="K308" s="66"/>
    </row>
    <row r="309" spans="7:11" ht="32.25" thickBot="1" x14ac:dyDescent="0.3">
      <c r="G309" s="1" t="str">
        <f t="shared" si="4"/>
        <v>B</v>
      </c>
      <c r="H309" s="79" t="s">
        <v>595</v>
      </c>
      <c r="I309" s="64" t="s">
        <v>596</v>
      </c>
      <c r="J309" s="67">
        <v>129</v>
      </c>
      <c r="K309" s="63"/>
    </row>
    <row r="310" spans="7:11" ht="32.25" thickBot="1" x14ac:dyDescent="0.3">
      <c r="G310" s="1" t="str">
        <f t="shared" si="4"/>
        <v>B</v>
      </c>
      <c r="H310" s="79" t="s">
        <v>597</v>
      </c>
      <c r="I310" s="64" t="s">
        <v>598</v>
      </c>
      <c r="J310" s="67">
        <v>126</v>
      </c>
      <c r="K310" s="63"/>
    </row>
    <row r="311" spans="7:11" ht="32.25" thickBot="1" x14ac:dyDescent="0.3">
      <c r="G311" s="1" t="str">
        <f t="shared" si="4"/>
        <v>B</v>
      </c>
      <c r="H311" s="79" t="s">
        <v>599</v>
      </c>
      <c r="I311" s="64" t="s">
        <v>600</v>
      </c>
      <c r="J311" s="67">
        <v>121</v>
      </c>
      <c r="K311" s="63"/>
    </row>
    <row r="312" spans="7:11" ht="32.25" thickBot="1" x14ac:dyDescent="0.3">
      <c r="G312" s="1" t="str">
        <f t="shared" si="4"/>
        <v>B</v>
      </c>
      <c r="H312" s="79" t="s">
        <v>601</v>
      </c>
      <c r="I312" s="64" t="s">
        <v>602</v>
      </c>
      <c r="J312" s="67">
        <v>119</v>
      </c>
      <c r="K312" s="63"/>
    </row>
    <row r="313" spans="7:11" ht="16.5" thickBot="1" x14ac:dyDescent="0.3">
      <c r="G313" s="1" t="str">
        <f t="shared" si="4"/>
        <v>B</v>
      </c>
      <c r="H313" s="79" t="s">
        <v>603</v>
      </c>
      <c r="I313" s="64" t="s">
        <v>604</v>
      </c>
      <c r="J313" s="67">
        <v>108</v>
      </c>
      <c r="K313" s="63"/>
    </row>
    <row r="314" spans="7:11" ht="48" thickBot="1" x14ac:dyDescent="0.3">
      <c r="G314" s="1" t="str">
        <f t="shared" si="4"/>
        <v>B</v>
      </c>
      <c r="H314" s="79" t="s">
        <v>605</v>
      </c>
      <c r="I314" s="64" t="s">
        <v>606</v>
      </c>
      <c r="J314" s="67">
        <v>106</v>
      </c>
      <c r="K314" s="63"/>
    </row>
    <row r="315" spans="7:11" ht="48" thickBot="1" x14ac:dyDescent="0.3">
      <c r="G315" s="1" t="str">
        <f t="shared" si="4"/>
        <v>B</v>
      </c>
      <c r="H315" s="79" t="s">
        <v>607</v>
      </c>
      <c r="I315" s="64" t="s">
        <v>608</v>
      </c>
      <c r="J315" s="67">
        <v>104</v>
      </c>
      <c r="K315" s="66"/>
    </row>
    <row r="316" spans="7:11" ht="16.5" thickBot="1" x14ac:dyDescent="0.3">
      <c r="G316" s="1" t="str">
        <f t="shared" si="4"/>
        <v>B</v>
      </c>
      <c r="H316" s="79" t="s">
        <v>609</v>
      </c>
      <c r="I316" s="64" t="s">
        <v>199</v>
      </c>
      <c r="J316" s="67">
        <v>127</v>
      </c>
      <c r="K316" s="63"/>
    </row>
    <row r="317" spans="7:11" ht="32.25" thickBot="1" x14ac:dyDescent="0.3">
      <c r="G317" s="1" t="str">
        <f t="shared" si="4"/>
        <v>B</v>
      </c>
      <c r="H317" s="79" t="s">
        <v>610</v>
      </c>
      <c r="I317" s="64" t="s">
        <v>598</v>
      </c>
      <c r="J317" s="67">
        <v>126</v>
      </c>
      <c r="K317" s="63"/>
    </row>
    <row r="318" spans="7:11" ht="48" thickBot="1" x14ac:dyDescent="0.3">
      <c r="G318" s="1" t="str">
        <f t="shared" si="4"/>
        <v>B</v>
      </c>
      <c r="H318" s="79" t="s">
        <v>611</v>
      </c>
      <c r="I318" s="64" t="s">
        <v>612</v>
      </c>
      <c r="J318" s="67">
        <v>124</v>
      </c>
      <c r="K318" s="63"/>
    </row>
    <row r="319" spans="7:11" ht="48" thickBot="1" x14ac:dyDescent="0.3">
      <c r="G319" s="1" t="str">
        <f t="shared" si="4"/>
        <v>B</v>
      </c>
      <c r="H319" s="79" t="s">
        <v>613</v>
      </c>
      <c r="I319" s="64" t="s">
        <v>614</v>
      </c>
      <c r="J319" s="67">
        <v>124</v>
      </c>
      <c r="K319" s="63"/>
    </row>
    <row r="320" spans="7:11" ht="48" thickBot="1" x14ac:dyDescent="0.3">
      <c r="G320" s="1" t="str">
        <f t="shared" si="4"/>
        <v>B</v>
      </c>
      <c r="H320" s="79" t="s">
        <v>615</v>
      </c>
      <c r="I320" s="64" t="s">
        <v>616</v>
      </c>
      <c r="J320" s="67">
        <v>122</v>
      </c>
      <c r="K320" s="63"/>
    </row>
    <row r="321" spans="7:11" ht="32.25" thickBot="1" x14ac:dyDescent="0.3">
      <c r="G321" s="1" t="str">
        <f t="shared" si="4"/>
        <v>B</v>
      </c>
      <c r="H321" s="79" t="s">
        <v>617</v>
      </c>
      <c r="I321" s="64" t="s">
        <v>600</v>
      </c>
      <c r="J321" s="67">
        <v>121</v>
      </c>
      <c r="K321" s="63"/>
    </row>
    <row r="322" spans="7:11" ht="32.25" thickBot="1" x14ac:dyDescent="0.3">
      <c r="G322" s="1" t="str">
        <f t="shared" si="4"/>
        <v>B</v>
      </c>
      <c r="H322" s="79" t="s">
        <v>618</v>
      </c>
      <c r="I322" s="64" t="s">
        <v>602</v>
      </c>
      <c r="J322" s="67">
        <v>119</v>
      </c>
      <c r="K322" s="66"/>
    </row>
    <row r="323" spans="7:11" ht="32.25" thickBot="1" x14ac:dyDescent="0.3">
      <c r="G323" s="1" t="str">
        <f t="shared" ref="G323:G386" si="5">LEFT(H323,1)</f>
        <v>B</v>
      </c>
      <c r="H323" s="79" t="s">
        <v>619</v>
      </c>
      <c r="I323" s="64" t="s">
        <v>620</v>
      </c>
      <c r="J323" s="67">
        <v>122</v>
      </c>
      <c r="K323" s="63"/>
    </row>
    <row r="324" spans="7:11" ht="32.25" thickBot="1" x14ac:dyDescent="0.3">
      <c r="G324" s="1" t="str">
        <f t="shared" si="5"/>
        <v>B</v>
      </c>
      <c r="H324" s="79" t="s">
        <v>621</v>
      </c>
      <c r="I324" s="64" t="s">
        <v>622</v>
      </c>
      <c r="J324" s="67">
        <v>120</v>
      </c>
      <c r="K324" s="63"/>
    </row>
    <row r="325" spans="7:11" ht="32.25" thickBot="1" x14ac:dyDescent="0.3">
      <c r="G325" s="1" t="str">
        <f t="shared" si="5"/>
        <v>B</v>
      </c>
      <c r="H325" s="79" t="s">
        <v>623</v>
      </c>
      <c r="I325" s="64" t="s">
        <v>624</v>
      </c>
      <c r="J325" s="67">
        <v>118</v>
      </c>
      <c r="K325" s="63"/>
    </row>
    <row r="326" spans="7:11" ht="48" thickBot="1" x14ac:dyDescent="0.3">
      <c r="G326" s="1" t="str">
        <f t="shared" si="5"/>
        <v>B</v>
      </c>
      <c r="H326" s="79" t="s">
        <v>625</v>
      </c>
      <c r="I326" s="64" t="s">
        <v>626</v>
      </c>
      <c r="J326" s="67">
        <v>116</v>
      </c>
      <c r="K326" s="63"/>
    </row>
    <row r="327" spans="7:11" ht="32.25" thickBot="1" x14ac:dyDescent="0.3">
      <c r="G327" s="1" t="str">
        <f t="shared" si="5"/>
        <v>B</v>
      </c>
      <c r="H327" s="79" t="s">
        <v>627</v>
      </c>
      <c r="I327" s="64" t="s">
        <v>628</v>
      </c>
      <c r="J327" s="67">
        <v>113</v>
      </c>
      <c r="K327" s="63"/>
    </row>
    <row r="328" spans="7:11" ht="32.25" thickBot="1" x14ac:dyDescent="0.3">
      <c r="G328" s="1" t="str">
        <f t="shared" si="5"/>
        <v>B</v>
      </c>
      <c r="H328" s="79" t="s">
        <v>629</v>
      </c>
      <c r="I328" s="64" t="s">
        <v>630</v>
      </c>
      <c r="J328" s="67">
        <v>111</v>
      </c>
      <c r="K328" s="66"/>
    </row>
    <row r="329" spans="7:11" ht="32.25" thickBot="1" x14ac:dyDescent="0.3">
      <c r="G329" s="1" t="str">
        <f t="shared" si="5"/>
        <v>B</v>
      </c>
      <c r="H329" s="79" t="s">
        <v>631</v>
      </c>
      <c r="I329" s="64" t="s">
        <v>632</v>
      </c>
      <c r="J329" s="67">
        <v>114</v>
      </c>
      <c r="K329" s="63"/>
    </row>
    <row r="330" spans="7:11" ht="32.25" thickBot="1" x14ac:dyDescent="0.3">
      <c r="G330" s="1" t="str">
        <f t="shared" si="5"/>
        <v>B</v>
      </c>
      <c r="H330" s="79" t="s">
        <v>633</v>
      </c>
      <c r="I330" s="64" t="s">
        <v>634</v>
      </c>
      <c r="J330" s="67">
        <v>112</v>
      </c>
      <c r="K330" s="63"/>
    </row>
    <row r="331" spans="7:11" ht="32.25" thickBot="1" x14ac:dyDescent="0.3">
      <c r="G331" s="1" t="str">
        <f t="shared" si="5"/>
        <v>B</v>
      </c>
      <c r="H331" s="79" t="s">
        <v>635</v>
      </c>
      <c r="I331" s="64" t="s">
        <v>636</v>
      </c>
      <c r="J331" s="67">
        <v>110</v>
      </c>
      <c r="K331" s="63"/>
    </row>
    <row r="332" spans="7:11" ht="32.25" thickBot="1" x14ac:dyDescent="0.3">
      <c r="G332" s="1" t="str">
        <f t="shared" si="5"/>
        <v>B</v>
      </c>
      <c r="H332" s="79" t="s">
        <v>637</v>
      </c>
      <c r="I332" s="64" t="s">
        <v>638</v>
      </c>
      <c r="J332" s="67">
        <v>110</v>
      </c>
      <c r="K332" s="63"/>
    </row>
    <row r="333" spans="7:11" ht="48" thickBot="1" x14ac:dyDescent="0.3">
      <c r="G333" s="1" t="str">
        <f t="shared" si="5"/>
        <v>B</v>
      </c>
      <c r="H333" s="79" t="s">
        <v>639</v>
      </c>
      <c r="I333" s="64" t="s">
        <v>640</v>
      </c>
      <c r="J333" s="67">
        <v>108</v>
      </c>
      <c r="K333" s="63"/>
    </row>
    <row r="334" spans="7:11" ht="32.25" thickBot="1" x14ac:dyDescent="0.3">
      <c r="G334" s="1" t="str">
        <f t="shared" si="5"/>
        <v>B</v>
      </c>
      <c r="H334" s="79" t="s">
        <v>641</v>
      </c>
      <c r="I334" s="64" t="s">
        <v>642</v>
      </c>
      <c r="J334" s="67">
        <v>106</v>
      </c>
      <c r="K334" s="63"/>
    </row>
    <row r="335" spans="7:11" ht="32.25" thickBot="1" x14ac:dyDescent="0.3">
      <c r="G335" s="1" t="str">
        <f t="shared" si="5"/>
        <v>B</v>
      </c>
      <c r="H335" s="79" t="s">
        <v>643</v>
      </c>
      <c r="I335" s="64" t="s">
        <v>644</v>
      </c>
      <c r="J335" s="67">
        <v>106</v>
      </c>
      <c r="K335" s="63"/>
    </row>
    <row r="336" spans="7:11" ht="32.25" thickBot="1" x14ac:dyDescent="0.3">
      <c r="G336" s="1" t="str">
        <f t="shared" si="5"/>
        <v>B</v>
      </c>
      <c r="H336" s="79" t="s">
        <v>645</v>
      </c>
      <c r="I336" s="64" t="s">
        <v>646</v>
      </c>
      <c r="J336" s="67">
        <v>104</v>
      </c>
      <c r="K336" s="63"/>
    </row>
    <row r="337" spans="7:11" ht="32.25" thickBot="1" x14ac:dyDescent="0.3">
      <c r="G337" s="1" t="str">
        <f t="shared" si="5"/>
        <v>B</v>
      </c>
      <c r="H337" s="79" t="s">
        <v>647</v>
      </c>
      <c r="I337" s="64" t="s">
        <v>648</v>
      </c>
      <c r="J337" s="67">
        <v>102</v>
      </c>
      <c r="K337" s="66"/>
    </row>
    <row r="338" spans="7:11" ht="16.5" thickBot="1" x14ac:dyDescent="0.3">
      <c r="G338" s="1" t="str">
        <f t="shared" si="5"/>
        <v>B</v>
      </c>
      <c r="H338" s="79" t="s">
        <v>649</v>
      </c>
      <c r="I338" s="64" t="s">
        <v>199</v>
      </c>
      <c r="J338" s="65">
        <v>127</v>
      </c>
      <c r="K338" s="66"/>
    </row>
    <row r="339" spans="7:11" ht="16.5" thickBot="1" x14ac:dyDescent="0.3">
      <c r="G339" s="1" t="str">
        <f t="shared" si="5"/>
        <v>B</v>
      </c>
      <c r="H339" s="79" t="s">
        <v>650</v>
      </c>
      <c r="I339" s="64" t="s">
        <v>651</v>
      </c>
      <c r="J339" s="67">
        <v>127</v>
      </c>
      <c r="K339" s="63"/>
    </row>
    <row r="340" spans="7:11" ht="48" thickBot="1" x14ac:dyDescent="0.3">
      <c r="G340" s="1" t="str">
        <f t="shared" si="5"/>
        <v>B</v>
      </c>
      <c r="H340" s="79" t="s">
        <v>652</v>
      </c>
      <c r="I340" s="64" t="s">
        <v>653</v>
      </c>
      <c r="J340" s="67">
        <v>123</v>
      </c>
      <c r="K340" s="63"/>
    </row>
    <row r="341" spans="7:11" ht="48" thickBot="1" x14ac:dyDescent="0.3">
      <c r="G341" s="1" t="str">
        <f t="shared" si="5"/>
        <v>B</v>
      </c>
      <c r="H341" s="79" t="s">
        <v>654</v>
      </c>
      <c r="I341" s="64" t="s">
        <v>655</v>
      </c>
      <c r="J341" s="67">
        <v>122</v>
      </c>
      <c r="K341" s="63"/>
    </row>
    <row r="342" spans="7:11" ht="48" thickBot="1" x14ac:dyDescent="0.3">
      <c r="G342" s="1" t="str">
        <f t="shared" si="5"/>
        <v>B</v>
      </c>
      <c r="H342" s="79" t="s">
        <v>656</v>
      </c>
      <c r="I342" s="64" t="s">
        <v>657</v>
      </c>
      <c r="J342" s="67">
        <v>122</v>
      </c>
      <c r="K342" s="63"/>
    </row>
    <row r="343" spans="7:11" ht="48" thickBot="1" x14ac:dyDescent="0.3">
      <c r="G343" s="1" t="str">
        <f t="shared" si="5"/>
        <v>B</v>
      </c>
      <c r="H343" s="79" t="s">
        <v>658</v>
      </c>
      <c r="I343" s="64" t="s">
        <v>659</v>
      </c>
      <c r="J343" s="67">
        <v>121</v>
      </c>
      <c r="K343" s="63"/>
    </row>
    <row r="344" spans="7:11" ht="48" thickBot="1" x14ac:dyDescent="0.3">
      <c r="G344" s="1" t="str">
        <f t="shared" si="5"/>
        <v>B</v>
      </c>
      <c r="H344" s="79" t="s">
        <v>660</v>
      </c>
      <c r="I344" s="64" t="s">
        <v>661</v>
      </c>
      <c r="J344" s="67">
        <v>120</v>
      </c>
      <c r="K344" s="63"/>
    </row>
    <row r="345" spans="7:11" ht="48" thickBot="1" x14ac:dyDescent="0.3">
      <c r="G345" s="1" t="str">
        <f t="shared" si="5"/>
        <v>B</v>
      </c>
      <c r="H345" s="79" t="s">
        <v>662</v>
      </c>
      <c r="I345" s="64" t="s">
        <v>663</v>
      </c>
      <c r="J345" s="67">
        <v>119</v>
      </c>
      <c r="K345" s="63"/>
    </row>
    <row r="346" spans="7:11" ht="32.25" thickBot="1" x14ac:dyDescent="0.3">
      <c r="G346" s="1" t="str">
        <f t="shared" si="5"/>
        <v>B</v>
      </c>
      <c r="H346" s="79" t="s">
        <v>664</v>
      </c>
      <c r="I346" s="64" t="s">
        <v>665</v>
      </c>
      <c r="J346" s="67">
        <v>117</v>
      </c>
      <c r="K346" s="63"/>
    </row>
    <row r="347" spans="7:11" ht="32.25" thickBot="1" x14ac:dyDescent="0.3">
      <c r="G347" s="1" t="str">
        <f t="shared" si="5"/>
        <v>B</v>
      </c>
      <c r="H347" s="79" t="s">
        <v>666</v>
      </c>
      <c r="I347" s="64" t="s">
        <v>667</v>
      </c>
      <c r="J347" s="67">
        <v>115</v>
      </c>
      <c r="K347" s="66"/>
    </row>
    <row r="348" spans="7:11" ht="32.25" thickBot="1" x14ac:dyDescent="0.3">
      <c r="G348" s="1" t="str">
        <f t="shared" si="5"/>
        <v>B</v>
      </c>
      <c r="H348" s="79" t="s">
        <v>668</v>
      </c>
      <c r="I348" s="64" t="s">
        <v>669</v>
      </c>
      <c r="J348" s="67">
        <v>123</v>
      </c>
      <c r="K348" s="63"/>
    </row>
    <row r="349" spans="7:11" ht="32.25" thickBot="1" x14ac:dyDescent="0.3">
      <c r="G349" s="1" t="str">
        <f t="shared" si="5"/>
        <v>B</v>
      </c>
      <c r="H349" s="79" t="s">
        <v>670</v>
      </c>
      <c r="I349" s="64" t="s">
        <v>671</v>
      </c>
      <c r="J349" s="67">
        <v>122</v>
      </c>
      <c r="K349" s="63"/>
    </row>
    <row r="350" spans="7:11" ht="48" thickBot="1" x14ac:dyDescent="0.3">
      <c r="G350" s="1" t="str">
        <f t="shared" si="5"/>
        <v>B</v>
      </c>
      <c r="H350" s="79" t="s">
        <v>672</v>
      </c>
      <c r="I350" s="64" t="s">
        <v>673</v>
      </c>
      <c r="J350" s="67">
        <v>122</v>
      </c>
      <c r="K350" s="63"/>
    </row>
    <row r="351" spans="7:11" x14ac:dyDescent="0.25">
      <c r="G351" s="1" t="str">
        <f t="shared" si="5"/>
        <v>B</v>
      </c>
      <c r="H351" s="97" t="s">
        <v>674</v>
      </c>
      <c r="I351" s="99" t="s">
        <v>675</v>
      </c>
      <c r="J351" s="101">
        <v>120</v>
      </c>
      <c r="K351" s="103"/>
    </row>
    <row r="352" spans="7:11" ht="15.75" thickBot="1" x14ac:dyDescent="0.3">
      <c r="G352" s="1" t="str">
        <f t="shared" si="5"/>
        <v/>
      </c>
      <c r="H352" s="98"/>
      <c r="I352" s="100"/>
      <c r="J352" s="102"/>
      <c r="K352" s="103"/>
    </row>
    <row r="353" spans="7:11" ht="32.25" thickBot="1" x14ac:dyDescent="0.3">
      <c r="G353" s="1" t="str">
        <f t="shared" si="5"/>
        <v>B</v>
      </c>
      <c r="H353" s="79" t="s">
        <v>676</v>
      </c>
      <c r="I353" s="64" t="s">
        <v>665</v>
      </c>
      <c r="J353" s="67">
        <v>117</v>
      </c>
      <c r="K353" s="63"/>
    </row>
    <row r="354" spans="7:11" ht="32.25" thickBot="1" x14ac:dyDescent="0.3">
      <c r="G354" s="1" t="str">
        <f t="shared" si="5"/>
        <v>B</v>
      </c>
      <c r="H354" s="79" t="s">
        <v>677</v>
      </c>
      <c r="I354" s="64" t="s">
        <v>667</v>
      </c>
      <c r="J354" s="67">
        <v>115</v>
      </c>
      <c r="K354" s="66"/>
    </row>
    <row r="355" spans="7:11" ht="32.25" thickBot="1" x14ac:dyDescent="0.3">
      <c r="G355" s="1" t="str">
        <f t="shared" si="5"/>
        <v>B</v>
      </c>
      <c r="H355" s="79" t="s">
        <v>678</v>
      </c>
      <c r="I355" s="64" t="s">
        <v>679</v>
      </c>
      <c r="J355" s="67">
        <v>108</v>
      </c>
      <c r="K355" s="63"/>
    </row>
    <row r="356" spans="7:11" ht="32.25" thickBot="1" x14ac:dyDescent="0.3">
      <c r="G356" s="1" t="str">
        <f t="shared" si="5"/>
        <v>B</v>
      </c>
      <c r="H356" s="79" t="s">
        <v>680</v>
      </c>
      <c r="I356" s="64" t="s">
        <v>681</v>
      </c>
      <c r="J356" s="67">
        <v>106</v>
      </c>
      <c r="K356" s="63"/>
    </row>
    <row r="357" spans="7:11" ht="32.25" thickBot="1" x14ac:dyDescent="0.3">
      <c r="G357" s="1" t="str">
        <f t="shared" si="5"/>
        <v>B</v>
      </c>
      <c r="H357" s="79" t="s">
        <v>682</v>
      </c>
      <c r="I357" s="64" t="s">
        <v>683</v>
      </c>
      <c r="J357" s="67">
        <v>104</v>
      </c>
      <c r="K357" s="63"/>
    </row>
    <row r="358" spans="7:11" ht="48" thickBot="1" x14ac:dyDescent="0.3">
      <c r="G358" s="1" t="str">
        <f t="shared" si="5"/>
        <v>B</v>
      </c>
      <c r="H358" s="79" t="s">
        <v>684</v>
      </c>
      <c r="I358" s="64" t="s">
        <v>685</v>
      </c>
      <c r="J358" s="67">
        <v>104</v>
      </c>
      <c r="K358" s="63"/>
    </row>
    <row r="359" spans="7:11" ht="48" thickBot="1" x14ac:dyDescent="0.3">
      <c r="G359" s="1" t="str">
        <f t="shared" si="5"/>
        <v>B</v>
      </c>
      <c r="H359" s="79" t="s">
        <v>686</v>
      </c>
      <c r="I359" s="64" t="s">
        <v>687</v>
      </c>
      <c r="J359" s="67">
        <v>102</v>
      </c>
      <c r="K359" s="63"/>
    </row>
    <row r="360" spans="7:11" ht="48" thickBot="1" x14ac:dyDescent="0.3">
      <c r="G360" s="1" t="str">
        <f t="shared" si="5"/>
        <v>B</v>
      </c>
      <c r="H360" s="79" t="s">
        <v>688</v>
      </c>
      <c r="I360" s="64" t="s">
        <v>689</v>
      </c>
      <c r="J360" s="67">
        <v>100</v>
      </c>
      <c r="K360" s="63"/>
    </row>
    <row r="361" spans="7:11" ht="32.25" thickBot="1" x14ac:dyDescent="0.3">
      <c r="G361" s="1" t="str">
        <f t="shared" si="5"/>
        <v>B</v>
      </c>
      <c r="H361" s="79" t="s">
        <v>690</v>
      </c>
      <c r="I361" s="64" t="s">
        <v>691</v>
      </c>
      <c r="J361" s="67">
        <v>100</v>
      </c>
      <c r="K361" s="63"/>
    </row>
    <row r="362" spans="7:11" ht="32.25" thickBot="1" x14ac:dyDescent="0.3">
      <c r="G362" s="1" t="str">
        <f t="shared" si="5"/>
        <v>B</v>
      </c>
      <c r="H362" s="79" t="s">
        <v>692</v>
      </c>
      <c r="I362" s="64" t="s">
        <v>693</v>
      </c>
      <c r="J362" s="67">
        <v>98</v>
      </c>
      <c r="K362" s="63"/>
    </row>
    <row r="363" spans="7:11" ht="32.25" thickBot="1" x14ac:dyDescent="0.3">
      <c r="G363" s="1" t="str">
        <f t="shared" si="5"/>
        <v>B</v>
      </c>
      <c r="H363" s="79" t="s">
        <v>694</v>
      </c>
      <c r="I363" s="64" t="s">
        <v>695</v>
      </c>
      <c r="J363" s="67">
        <v>96</v>
      </c>
      <c r="K363" s="63"/>
    </row>
    <row r="364" spans="7:11" ht="16.5" thickBot="1" x14ac:dyDescent="0.3">
      <c r="G364" s="1" t="str">
        <f t="shared" si="5"/>
        <v>B</v>
      </c>
      <c r="H364" s="78" t="s">
        <v>696</v>
      </c>
      <c r="I364" s="61" t="s">
        <v>384</v>
      </c>
      <c r="J364" s="62">
        <v>110</v>
      </c>
      <c r="K364" s="63"/>
    </row>
    <row r="365" spans="7:11" ht="16.5" thickBot="1" x14ac:dyDescent="0.3">
      <c r="G365" s="1" t="str">
        <f t="shared" si="5"/>
        <v>B</v>
      </c>
      <c r="H365" s="79" t="s">
        <v>697</v>
      </c>
      <c r="I365" s="64" t="s">
        <v>698</v>
      </c>
      <c r="J365" s="65">
        <v>83</v>
      </c>
      <c r="K365" s="63"/>
    </row>
    <row r="366" spans="7:11" ht="16.5" thickBot="1" x14ac:dyDescent="0.3">
      <c r="G366" s="1" t="str">
        <f t="shared" si="5"/>
        <v>B</v>
      </c>
      <c r="H366" s="79" t="s">
        <v>699</v>
      </c>
      <c r="I366" s="68" t="s">
        <v>282</v>
      </c>
      <c r="J366" s="67">
        <v>83</v>
      </c>
      <c r="K366" s="63"/>
    </row>
    <row r="367" spans="7:11" ht="16.5" thickBot="1" x14ac:dyDescent="0.3">
      <c r="G367" s="1" t="str">
        <f t="shared" si="5"/>
        <v>B</v>
      </c>
      <c r="H367" s="79" t="s">
        <v>700</v>
      </c>
      <c r="I367" s="68" t="s">
        <v>286</v>
      </c>
      <c r="J367" s="67">
        <v>80</v>
      </c>
      <c r="K367" s="66"/>
    </row>
    <row r="368" spans="7:11" ht="32.25" thickBot="1" x14ac:dyDescent="0.3">
      <c r="G368" s="1" t="str">
        <f t="shared" si="5"/>
        <v>B</v>
      </c>
      <c r="H368" s="79" t="s">
        <v>701</v>
      </c>
      <c r="I368" s="64" t="s">
        <v>702</v>
      </c>
      <c r="J368" s="65">
        <v>80</v>
      </c>
      <c r="K368" s="63"/>
    </row>
    <row r="369" spans="7:11" ht="32.25" thickBot="1" x14ac:dyDescent="0.3">
      <c r="G369" s="1" t="str">
        <f t="shared" si="5"/>
        <v>B</v>
      </c>
      <c r="H369" s="79" t="s">
        <v>703</v>
      </c>
      <c r="I369" s="64" t="s">
        <v>704</v>
      </c>
      <c r="J369" s="65">
        <v>78</v>
      </c>
      <c r="K369" s="63"/>
    </row>
    <row r="370" spans="7:11" ht="32.25" thickBot="1" x14ac:dyDescent="0.3">
      <c r="G370" s="1" t="str">
        <f t="shared" si="5"/>
        <v>B</v>
      </c>
      <c r="H370" s="79" t="s">
        <v>705</v>
      </c>
      <c r="I370" s="64" t="s">
        <v>706</v>
      </c>
      <c r="J370" s="65">
        <v>76</v>
      </c>
      <c r="K370" s="63"/>
    </row>
    <row r="371" spans="7:11" ht="32.25" thickBot="1" x14ac:dyDescent="0.3">
      <c r="G371" s="1" t="str">
        <f t="shared" si="5"/>
        <v>B</v>
      </c>
      <c r="H371" s="79" t="s">
        <v>707</v>
      </c>
      <c r="I371" s="64" t="s">
        <v>708</v>
      </c>
      <c r="J371" s="65">
        <v>74</v>
      </c>
      <c r="K371" s="63"/>
    </row>
    <row r="372" spans="7:11" ht="32.25" thickBot="1" x14ac:dyDescent="0.3">
      <c r="G372" s="1" t="str">
        <f t="shared" si="5"/>
        <v>B</v>
      </c>
      <c r="H372" s="79" t="s">
        <v>709</v>
      </c>
      <c r="I372" s="64" t="s">
        <v>710</v>
      </c>
      <c r="J372" s="65">
        <v>70</v>
      </c>
      <c r="K372" s="63"/>
    </row>
    <row r="373" spans="7:11" ht="16.5" thickBot="1" x14ac:dyDescent="0.3">
      <c r="G373" s="1" t="str">
        <f t="shared" si="5"/>
        <v>B</v>
      </c>
      <c r="H373" s="79" t="s">
        <v>711</v>
      </c>
      <c r="I373" s="64" t="s">
        <v>712</v>
      </c>
      <c r="J373" s="65">
        <v>67</v>
      </c>
      <c r="K373" s="63"/>
    </row>
    <row r="374" spans="7:11" ht="16.5" thickBot="1" x14ac:dyDescent="0.3">
      <c r="G374" s="1" t="str">
        <f t="shared" si="5"/>
        <v>B</v>
      </c>
      <c r="H374" s="79" t="s">
        <v>713</v>
      </c>
      <c r="I374" s="64" t="s">
        <v>714</v>
      </c>
      <c r="J374" s="65">
        <v>65</v>
      </c>
      <c r="K374" s="63"/>
    </row>
    <row r="375" spans="7:11" ht="16.5" thickBot="1" x14ac:dyDescent="0.3">
      <c r="G375" s="1" t="str">
        <f t="shared" si="5"/>
        <v>B</v>
      </c>
      <c r="H375" s="79" t="s">
        <v>715</v>
      </c>
      <c r="I375" s="64" t="s">
        <v>716</v>
      </c>
      <c r="J375" s="65">
        <v>61</v>
      </c>
      <c r="K375" s="63"/>
    </row>
    <row r="376" spans="7:11" ht="16.5" thickBot="1" x14ac:dyDescent="0.3">
      <c r="G376" s="1" t="str">
        <f t="shared" si="5"/>
        <v>C</v>
      </c>
      <c r="H376" s="78" t="s">
        <v>717</v>
      </c>
      <c r="I376" s="61" t="s">
        <v>718</v>
      </c>
      <c r="J376" s="62">
        <v>125</v>
      </c>
      <c r="K376" s="63"/>
    </row>
    <row r="377" spans="7:11" ht="16.5" thickBot="1" x14ac:dyDescent="0.3">
      <c r="G377" s="1" t="str">
        <f t="shared" si="5"/>
        <v>C</v>
      </c>
      <c r="H377" s="79" t="s">
        <v>719</v>
      </c>
      <c r="I377" s="64" t="s">
        <v>384</v>
      </c>
      <c r="J377" s="65">
        <v>110</v>
      </c>
      <c r="K377" s="63"/>
    </row>
    <row r="378" spans="7:11" ht="16.5" thickBot="1" x14ac:dyDescent="0.3">
      <c r="G378" s="1" t="str">
        <f t="shared" si="5"/>
        <v>C</v>
      </c>
      <c r="H378" s="79" t="s">
        <v>720</v>
      </c>
      <c r="I378" s="64" t="s">
        <v>721</v>
      </c>
      <c r="J378" s="65">
        <v>110</v>
      </c>
      <c r="K378" s="63"/>
    </row>
    <row r="379" spans="7:11" ht="16.5" thickBot="1" x14ac:dyDescent="0.3">
      <c r="G379" s="1" t="str">
        <f t="shared" si="5"/>
        <v>C</v>
      </c>
      <c r="H379" s="79" t="s">
        <v>722</v>
      </c>
      <c r="I379" s="64" t="s">
        <v>273</v>
      </c>
      <c r="J379" s="65">
        <v>102</v>
      </c>
      <c r="K379" s="63"/>
    </row>
    <row r="380" spans="7:11" ht="16.5" thickBot="1" x14ac:dyDescent="0.3">
      <c r="G380" s="1" t="str">
        <f t="shared" si="5"/>
        <v>C</v>
      </c>
      <c r="H380" s="79" t="s">
        <v>723</v>
      </c>
      <c r="I380" s="64" t="s">
        <v>278</v>
      </c>
      <c r="J380" s="65">
        <v>99</v>
      </c>
      <c r="K380" s="63"/>
    </row>
    <row r="381" spans="7:11" ht="16.5" thickBot="1" x14ac:dyDescent="0.3">
      <c r="G381" s="1" t="str">
        <f t="shared" si="5"/>
        <v>C</v>
      </c>
      <c r="H381" s="79" t="s">
        <v>724</v>
      </c>
      <c r="I381" s="64" t="s">
        <v>282</v>
      </c>
      <c r="J381" s="65">
        <v>87</v>
      </c>
      <c r="K381" s="63"/>
    </row>
    <row r="382" spans="7:11" ht="16.5" thickBot="1" x14ac:dyDescent="0.3">
      <c r="G382" s="1" t="str">
        <f t="shared" si="5"/>
        <v>C</v>
      </c>
      <c r="H382" s="79" t="s">
        <v>725</v>
      </c>
      <c r="I382" s="64" t="s">
        <v>286</v>
      </c>
      <c r="J382" s="65">
        <v>83</v>
      </c>
      <c r="K382" s="63"/>
    </row>
    <row r="383" spans="7:11" ht="16.5" thickBot="1" x14ac:dyDescent="0.3">
      <c r="G383" s="1" t="str">
        <f t="shared" si="5"/>
        <v>C</v>
      </c>
      <c r="H383" s="79" t="s">
        <v>726</v>
      </c>
      <c r="I383" s="64" t="s">
        <v>727</v>
      </c>
      <c r="J383" s="65">
        <v>55</v>
      </c>
      <c r="K383" s="63"/>
    </row>
    <row r="384" spans="7:11" ht="16.5" thickBot="1" x14ac:dyDescent="0.3">
      <c r="G384" s="1" t="str">
        <f t="shared" si="5"/>
        <v>C</v>
      </c>
      <c r="H384" s="79" t="s">
        <v>728</v>
      </c>
      <c r="I384" s="64" t="s">
        <v>729</v>
      </c>
      <c r="J384" s="65">
        <v>55</v>
      </c>
      <c r="K384" s="66"/>
    </row>
    <row r="385" spans="7:11" ht="16.5" thickBot="1" x14ac:dyDescent="0.3">
      <c r="G385" s="1" t="str">
        <f t="shared" si="5"/>
        <v>C</v>
      </c>
      <c r="H385" s="79" t="s">
        <v>730</v>
      </c>
      <c r="I385" s="64" t="s">
        <v>731</v>
      </c>
      <c r="J385" s="65">
        <v>75</v>
      </c>
      <c r="K385" s="63"/>
    </row>
    <row r="386" spans="7:11" ht="16.5" thickBot="1" x14ac:dyDescent="0.3">
      <c r="G386" s="1" t="str">
        <f t="shared" si="5"/>
        <v>C</v>
      </c>
      <c r="H386" s="79" t="s">
        <v>732</v>
      </c>
      <c r="I386" s="64" t="s">
        <v>733</v>
      </c>
      <c r="J386" s="65">
        <v>70</v>
      </c>
      <c r="K386" s="63"/>
    </row>
    <row r="387" spans="7:11" ht="16.5" thickBot="1" x14ac:dyDescent="0.3">
      <c r="G387" s="1" t="str">
        <f t="shared" ref="G387:G450" si="6">LEFT(H387,1)</f>
        <v>C</v>
      </c>
      <c r="H387" s="79" t="s">
        <v>734</v>
      </c>
      <c r="I387" s="64" t="s">
        <v>735</v>
      </c>
      <c r="J387" s="65">
        <v>65</v>
      </c>
      <c r="K387" s="63"/>
    </row>
    <row r="388" spans="7:11" ht="16.5" thickBot="1" x14ac:dyDescent="0.3">
      <c r="G388" s="1" t="str">
        <f t="shared" si="6"/>
        <v>C</v>
      </c>
      <c r="H388" s="79" t="s">
        <v>736</v>
      </c>
      <c r="I388" s="64" t="s">
        <v>348</v>
      </c>
      <c r="J388" s="65">
        <v>75</v>
      </c>
      <c r="K388" s="63"/>
    </row>
    <row r="389" spans="7:11" ht="16.5" thickBot="1" x14ac:dyDescent="0.3">
      <c r="G389" s="1" t="str">
        <f t="shared" si="6"/>
        <v>C</v>
      </c>
      <c r="H389" s="79" t="s">
        <v>737</v>
      </c>
      <c r="I389" s="64" t="s">
        <v>350</v>
      </c>
      <c r="J389" s="65">
        <v>70</v>
      </c>
      <c r="K389" s="63"/>
    </row>
    <row r="390" spans="7:11" ht="16.5" thickBot="1" x14ac:dyDescent="0.3">
      <c r="G390" s="1" t="str">
        <f t="shared" si="6"/>
        <v>C</v>
      </c>
      <c r="H390" s="79" t="s">
        <v>738</v>
      </c>
      <c r="I390" s="64" t="s">
        <v>352</v>
      </c>
      <c r="J390" s="65">
        <v>65</v>
      </c>
      <c r="K390" s="63"/>
    </row>
    <row r="391" spans="7:11" ht="16.5" thickBot="1" x14ac:dyDescent="0.3">
      <c r="G391" s="1" t="str">
        <f t="shared" si="6"/>
        <v>C</v>
      </c>
      <c r="H391" s="79" t="s">
        <v>739</v>
      </c>
      <c r="I391" s="64" t="s">
        <v>303</v>
      </c>
      <c r="J391" s="65">
        <v>65</v>
      </c>
      <c r="K391" s="63"/>
    </row>
    <row r="392" spans="7:11" ht="16.5" thickBot="1" x14ac:dyDescent="0.3">
      <c r="G392" s="1" t="str">
        <f t="shared" si="6"/>
        <v>C</v>
      </c>
      <c r="H392" s="79" t="s">
        <v>740</v>
      </c>
      <c r="I392" s="64" t="s">
        <v>305</v>
      </c>
      <c r="J392" s="65">
        <v>60</v>
      </c>
      <c r="K392" s="63"/>
    </row>
    <row r="393" spans="7:11" ht="16.5" thickBot="1" x14ac:dyDescent="0.3">
      <c r="G393" s="1" t="str">
        <f t="shared" si="6"/>
        <v>C</v>
      </c>
      <c r="H393" s="79" t="s">
        <v>741</v>
      </c>
      <c r="I393" s="64" t="s">
        <v>307</v>
      </c>
      <c r="J393" s="65">
        <v>55</v>
      </c>
      <c r="K393" s="63"/>
    </row>
    <row r="394" spans="7:11" ht="16.5" thickBot="1" x14ac:dyDescent="0.3">
      <c r="G394" s="1" t="str">
        <f t="shared" si="6"/>
        <v>C</v>
      </c>
      <c r="H394" s="79" t="s">
        <v>742</v>
      </c>
      <c r="I394" s="64" t="s">
        <v>743</v>
      </c>
      <c r="J394" s="65">
        <v>49</v>
      </c>
      <c r="K394" s="66"/>
    </row>
    <row r="395" spans="7:11" ht="16.5" thickBot="1" x14ac:dyDescent="0.3">
      <c r="G395" s="1" t="str">
        <f t="shared" si="6"/>
        <v>C</v>
      </c>
      <c r="H395" s="79" t="s">
        <v>744</v>
      </c>
      <c r="I395" s="68" t="s">
        <v>745</v>
      </c>
      <c r="J395" s="67">
        <v>97</v>
      </c>
      <c r="K395" s="63"/>
    </row>
    <row r="396" spans="7:11" ht="16.5" thickBot="1" x14ac:dyDescent="0.3">
      <c r="G396" s="1" t="str">
        <f t="shared" si="6"/>
        <v>C</v>
      </c>
      <c r="H396" s="79" t="s">
        <v>746</v>
      </c>
      <c r="I396" s="68" t="s">
        <v>747</v>
      </c>
      <c r="J396" s="67">
        <v>87</v>
      </c>
      <c r="K396" s="63"/>
    </row>
    <row r="397" spans="7:11" ht="32.25" thickBot="1" x14ac:dyDescent="0.3">
      <c r="G397" s="1" t="str">
        <f t="shared" si="6"/>
        <v>C</v>
      </c>
      <c r="H397" s="79" t="s">
        <v>748</v>
      </c>
      <c r="I397" s="68" t="s">
        <v>749</v>
      </c>
      <c r="J397" s="67">
        <v>87</v>
      </c>
      <c r="K397" s="63"/>
    </row>
    <row r="398" spans="7:11" ht="16.5" thickBot="1" x14ac:dyDescent="0.3">
      <c r="G398" s="1" t="str">
        <f t="shared" si="6"/>
        <v>C</v>
      </c>
      <c r="H398" s="79" t="s">
        <v>750</v>
      </c>
      <c r="I398" s="68" t="s">
        <v>751</v>
      </c>
      <c r="J398" s="67">
        <v>87</v>
      </c>
      <c r="K398" s="63"/>
    </row>
    <row r="399" spans="7:11" ht="16.5" thickBot="1" x14ac:dyDescent="0.3">
      <c r="G399" s="1" t="str">
        <f t="shared" si="6"/>
        <v>C</v>
      </c>
      <c r="H399" s="79" t="s">
        <v>752</v>
      </c>
      <c r="I399" s="68" t="s">
        <v>753</v>
      </c>
      <c r="J399" s="67">
        <v>87</v>
      </c>
      <c r="K399" s="63"/>
    </row>
    <row r="400" spans="7:11" ht="16.5" thickBot="1" x14ac:dyDescent="0.3">
      <c r="G400" s="1" t="str">
        <f t="shared" si="6"/>
        <v>C</v>
      </c>
      <c r="H400" s="79" t="s">
        <v>754</v>
      </c>
      <c r="I400" s="68" t="s">
        <v>755</v>
      </c>
      <c r="J400" s="67">
        <v>85</v>
      </c>
      <c r="K400" s="63"/>
    </row>
    <row r="401" spans="7:11" ht="16.5" thickBot="1" x14ac:dyDescent="0.3">
      <c r="G401" s="1" t="str">
        <f t="shared" si="6"/>
        <v>C</v>
      </c>
      <c r="H401" s="79" t="s">
        <v>756</v>
      </c>
      <c r="I401" s="68" t="s">
        <v>757</v>
      </c>
      <c r="J401" s="67">
        <v>83</v>
      </c>
      <c r="K401" s="63"/>
    </row>
    <row r="402" spans="7:11" ht="16.5" thickBot="1" x14ac:dyDescent="0.3">
      <c r="G402" s="1" t="str">
        <f t="shared" si="6"/>
        <v>C</v>
      </c>
      <c r="H402" s="79" t="s">
        <v>758</v>
      </c>
      <c r="I402" s="68" t="s">
        <v>759</v>
      </c>
      <c r="J402" s="67">
        <v>78</v>
      </c>
      <c r="K402" s="63"/>
    </row>
    <row r="403" spans="7:11" ht="16.5" thickBot="1" x14ac:dyDescent="0.3">
      <c r="G403" s="1" t="str">
        <f t="shared" si="6"/>
        <v>C</v>
      </c>
      <c r="H403" s="79" t="s">
        <v>1783</v>
      </c>
      <c r="I403" s="68" t="s">
        <v>761</v>
      </c>
      <c r="J403" s="67">
        <v>75</v>
      </c>
      <c r="K403" s="63"/>
    </row>
    <row r="404" spans="7:11" ht="16.5" thickBot="1" x14ac:dyDescent="0.3">
      <c r="G404" s="1" t="str">
        <f t="shared" si="6"/>
        <v>C</v>
      </c>
      <c r="H404" s="79" t="s">
        <v>762</v>
      </c>
      <c r="I404" s="68" t="s">
        <v>282</v>
      </c>
      <c r="J404" s="67">
        <v>73</v>
      </c>
      <c r="K404" s="63"/>
    </row>
    <row r="405" spans="7:11" ht="16.5" thickBot="1" x14ac:dyDescent="0.3">
      <c r="G405" s="1" t="str">
        <f t="shared" si="6"/>
        <v>C</v>
      </c>
      <c r="H405" s="79" t="s">
        <v>763</v>
      </c>
      <c r="I405" s="68" t="s">
        <v>286</v>
      </c>
      <c r="J405" s="67">
        <v>70</v>
      </c>
      <c r="K405" s="63"/>
    </row>
    <row r="406" spans="7:11" ht="16.5" thickBot="1" x14ac:dyDescent="0.3">
      <c r="G406" s="1" t="str">
        <f t="shared" si="6"/>
        <v>C</v>
      </c>
      <c r="H406" s="79" t="s">
        <v>764</v>
      </c>
      <c r="I406" s="68" t="s">
        <v>765</v>
      </c>
      <c r="J406" s="67">
        <v>70</v>
      </c>
      <c r="K406" s="63"/>
    </row>
    <row r="407" spans="7:11" ht="16.5" thickBot="1" x14ac:dyDescent="0.3">
      <c r="G407" s="1" t="str">
        <f t="shared" si="6"/>
        <v>C</v>
      </c>
      <c r="H407" s="79" t="s">
        <v>766</v>
      </c>
      <c r="I407" s="68" t="s">
        <v>767</v>
      </c>
      <c r="J407" s="67">
        <v>70</v>
      </c>
      <c r="K407" s="63"/>
    </row>
    <row r="408" spans="7:11" ht="16.5" thickBot="1" x14ac:dyDescent="0.3">
      <c r="G408" s="1" t="str">
        <f t="shared" si="6"/>
        <v>C</v>
      </c>
      <c r="H408" s="79" t="s">
        <v>768</v>
      </c>
      <c r="I408" s="68" t="s">
        <v>769</v>
      </c>
      <c r="J408" s="67">
        <v>68</v>
      </c>
      <c r="K408" s="63"/>
    </row>
    <row r="409" spans="7:11" ht="16.5" thickBot="1" x14ac:dyDescent="0.3">
      <c r="G409" s="1" t="str">
        <f t="shared" si="6"/>
        <v>C</v>
      </c>
      <c r="H409" s="79" t="s">
        <v>770</v>
      </c>
      <c r="I409" s="68" t="s">
        <v>771</v>
      </c>
      <c r="J409" s="67">
        <v>65</v>
      </c>
      <c r="K409" s="63"/>
    </row>
    <row r="410" spans="7:11" ht="16.5" thickBot="1" x14ac:dyDescent="0.3">
      <c r="G410" s="1" t="str">
        <f t="shared" si="6"/>
        <v>C</v>
      </c>
      <c r="H410" s="79" t="s">
        <v>772</v>
      </c>
      <c r="I410" s="68" t="s">
        <v>773</v>
      </c>
      <c r="J410" s="67">
        <v>65</v>
      </c>
      <c r="K410" s="63"/>
    </row>
    <row r="411" spans="7:11" ht="32.25" thickBot="1" x14ac:dyDescent="0.3">
      <c r="G411" s="1" t="str">
        <f t="shared" si="6"/>
        <v>C</v>
      </c>
      <c r="H411" s="79" t="s">
        <v>774</v>
      </c>
      <c r="I411" s="64" t="s">
        <v>775</v>
      </c>
      <c r="J411" s="67">
        <v>55</v>
      </c>
      <c r="K411" s="63"/>
    </row>
    <row r="412" spans="7:11" ht="16.5" thickBot="1" x14ac:dyDescent="0.3">
      <c r="G412" s="1" t="str">
        <f t="shared" si="6"/>
        <v>C</v>
      </c>
      <c r="H412" s="79" t="s">
        <v>776</v>
      </c>
      <c r="I412" s="68" t="s">
        <v>777</v>
      </c>
      <c r="J412" s="67">
        <v>49</v>
      </c>
      <c r="K412" s="63"/>
    </row>
    <row r="413" spans="7:11" ht="16.5" thickBot="1" x14ac:dyDescent="0.3">
      <c r="G413" s="1" t="str">
        <f t="shared" si="6"/>
        <v>C</v>
      </c>
      <c r="H413" s="79" t="s">
        <v>778</v>
      </c>
      <c r="I413" s="68" t="s">
        <v>729</v>
      </c>
      <c r="J413" s="67">
        <v>49</v>
      </c>
      <c r="K413" s="63"/>
    </row>
    <row r="414" spans="7:11" ht="16.5" thickBot="1" x14ac:dyDescent="0.3">
      <c r="G414" s="1" t="str">
        <f t="shared" si="6"/>
        <v>C</v>
      </c>
      <c r="H414" s="79" t="s">
        <v>779</v>
      </c>
      <c r="I414" s="68" t="s">
        <v>780</v>
      </c>
      <c r="J414" s="67">
        <v>45</v>
      </c>
      <c r="K414" s="66"/>
    </row>
    <row r="415" spans="7:11" ht="16.5" thickBot="1" x14ac:dyDescent="0.3">
      <c r="G415" s="1" t="str">
        <f t="shared" si="6"/>
        <v>C</v>
      </c>
      <c r="H415" s="79" t="s">
        <v>781</v>
      </c>
      <c r="I415" s="68" t="s">
        <v>731</v>
      </c>
      <c r="J415" s="67">
        <v>61</v>
      </c>
      <c r="K415" s="63"/>
    </row>
    <row r="416" spans="7:11" ht="16.5" thickBot="1" x14ac:dyDescent="0.3">
      <c r="G416" s="1" t="str">
        <f t="shared" si="6"/>
        <v>C</v>
      </c>
      <c r="H416" s="79" t="s">
        <v>782</v>
      </c>
      <c r="I416" s="68" t="s">
        <v>733</v>
      </c>
      <c r="J416" s="67">
        <v>58</v>
      </c>
      <c r="K416" s="63"/>
    </row>
    <row r="417" spans="7:11" ht="16.5" thickBot="1" x14ac:dyDescent="0.3">
      <c r="G417" s="1" t="str">
        <f t="shared" si="6"/>
        <v>C</v>
      </c>
      <c r="H417" s="79" t="s">
        <v>783</v>
      </c>
      <c r="I417" s="68" t="s">
        <v>735</v>
      </c>
      <c r="J417" s="67">
        <v>55</v>
      </c>
      <c r="K417" s="63"/>
    </row>
    <row r="418" spans="7:11" ht="16.5" thickBot="1" x14ac:dyDescent="0.3">
      <c r="G418" s="1" t="str">
        <f t="shared" si="6"/>
        <v>C</v>
      </c>
      <c r="H418" s="79" t="s">
        <v>784</v>
      </c>
      <c r="I418" s="68" t="s">
        <v>303</v>
      </c>
      <c r="J418" s="67">
        <v>58</v>
      </c>
      <c r="K418" s="63"/>
    </row>
    <row r="419" spans="7:11" ht="16.5" thickBot="1" x14ac:dyDescent="0.3">
      <c r="G419" s="1" t="str">
        <f t="shared" si="6"/>
        <v>C</v>
      </c>
      <c r="H419" s="79" t="s">
        <v>785</v>
      </c>
      <c r="I419" s="68" t="s">
        <v>305</v>
      </c>
      <c r="J419" s="67">
        <v>52</v>
      </c>
      <c r="K419" s="63"/>
    </row>
    <row r="420" spans="7:11" ht="16.5" thickBot="1" x14ac:dyDescent="0.3">
      <c r="G420" s="1" t="str">
        <f t="shared" si="6"/>
        <v>C</v>
      </c>
      <c r="H420" s="79" t="s">
        <v>786</v>
      </c>
      <c r="I420" s="68" t="s">
        <v>307</v>
      </c>
      <c r="J420" s="67">
        <v>50</v>
      </c>
      <c r="K420" s="63"/>
    </row>
    <row r="421" spans="7:11" ht="16.5" thickBot="1" x14ac:dyDescent="0.3">
      <c r="G421" s="1" t="str">
        <f t="shared" si="6"/>
        <v>C</v>
      </c>
      <c r="H421" s="79" t="s">
        <v>787</v>
      </c>
      <c r="I421" s="68" t="s">
        <v>788</v>
      </c>
      <c r="J421" s="67">
        <v>44</v>
      </c>
      <c r="K421" s="63"/>
    </row>
    <row r="422" spans="7:11" ht="16.5" thickBot="1" x14ac:dyDescent="0.3">
      <c r="G422" s="1" t="str">
        <f t="shared" si="6"/>
        <v>C</v>
      </c>
      <c r="H422" s="78" t="s">
        <v>789</v>
      </c>
      <c r="I422" s="69" t="s">
        <v>790</v>
      </c>
      <c r="J422" s="62">
        <v>47</v>
      </c>
    </row>
    <row r="423" spans="7:11" ht="16.5" thickBot="1" x14ac:dyDescent="0.3">
      <c r="G423" s="1" t="str">
        <f t="shared" si="6"/>
        <v>C</v>
      </c>
      <c r="H423" s="79" t="s">
        <v>791</v>
      </c>
      <c r="I423" s="70" t="s">
        <v>792</v>
      </c>
      <c r="J423" s="65">
        <v>45</v>
      </c>
    </row>
    <row r="424" spans="7:11" ht="16.5" thickBot="1" x14ac:dyDescent="0.3">
      <c r="G424" s="1" t="str">
        <f t="shared" si="6"/>
        <v>C</v>
      </c>
      <c r="H424" s="79" t="s">
        <v>793</v>
      </c>
      <c r="I424" s="70" t="s">
        <v>794</v>
      </c>
      <c r="J424" s="65">
        <v>44</v>
      </c>
    </row>
    <row r="425" spans="7:11" ht="16.5" thickBot="1" x14ac:dyDescent="0.3">
      <c r="G425" s="1" t="str">
        <f t="shared" si="6"/>
        <v>C</v>
      </c>
      <c r="H425" s="79" t="s">
        <v>795</v>
      </c>
      <c r="I425" s="70" t="s">
        <v>796</v>
      </c>
      <c r="J425" s="65">
        <v>42</v>
      </c>
    </row>
    <row r="426" spans="7:11" ht="16.5" thickBot="1" x14ac:dyDescent="0.3">
      <c r="G426" s="1" t="str">
        <f t="shared" si="6"/>
        <v>C</v>
      </c>
      <c r="H426" s="79" t="s">
        <v>760</v>
      </c>
      <c r="I426" s="70" t="s">
        <v>797</v>
      </c>
      <c r="J426" s="65">
        <v>41</v>
      </c>
    </row>
    <row r="427" spans="7:11" ht="16.5" thickBot="1" x14ac:dyDescent="0.3">
      <c r="G427" s="1" t="str">
        <f t="shared" si="6"/>
        <v>C</v>
      </c>
      <c r="H427" s="79" t="s">
        <v>798</v>
      </c>
      <c r="I427" s="70" t="s">
        <v>799</v>
      </c>
      <c r="J427" s="65">
        <v>40</v>
      </c>
    </row>
    <row r="428" spans="7:11" ht="16.5" thickBot="1" x14ac:dyDescent="0.3">
      <c r="G428" s="1" t="str">
        <f t="shared" si="6"/>
        <v>C</v>
      </c>
      <c r="H428" s="79" t="s">
        <v>800</v>
      </c>
      <c r="I428" s="70" t="s">
        <v>801</v>
      </c>
      <c r="J428" s="65">
        <v>39</v>
      </c>
    </row>
    <row r="429" spans="7:11" ht="16.5" thickBot="1" x14ac:dyDescent="0.3">
      <c r="G429" s="1" t="str">
        <f t="shared" si="6"/>
        <v>C</v>
      </c>
      <c r="H429" s="79" t="s">
        <v>802</v>
      </c>
      <c r="I429" s="70" t="s">
        <v>803</v>
      </c>
      <c r="J429" s="65">
        <v>38</v>
      </c>
    </row>
    <row r="430" spans="7:11" ht="16.5" thickBot="1" x14ac:dyDescent="0.3">
      <c r="G430" s="1" t="str">
        <f t="shared" si="6"/>
        <v>D</v>
      </c>
      <c r="H430" s="78" t="s">
        <v>804</v>
      </c>
      <c r="I430" s="61" t="s">
        <v>805</v>
      </c>
      <c r="J430" s="62">
        <v>110</v>
      </c>
      <c r="K430" s="63"/>
    </row>
    <row r="431" spans="7:11" ht="16.5" thickBot="1" x14ac:dyDescent="0.3">
      <c r="G431" s="1" t="str">
        <f t="shared" si="6"/>
        <v>D</v>
      </c>
      <c r="H431" s="79" t="s">
        <v>806</v>
      </c>
      <c r="I431" s="64" t="s">
        <v>807</v>
      </c>
      <c r="J431" s="65">
        <v>110</v>
      </c>
      <c r="K431" s="63"/>
    </row>
    <row r="432" spans="7:11" ht="16.5" thickBot="1" x14ac:dyDescent="0.3">
      <c r="G432" s="1" t="str">
        <f t="shared" si="6"/>
        <v>D</v>
      </c>
      <c r="H432" s="79" t="s">
        <v>808</v>
      </c>
      <c r="I432" s="64" t="s">
        <v>384</v>
      </c>
      <c r="J432" s="65">
        <v>110</v>
      </c>
      <c r="K432" s="63"/>
    </row>
    <row r="433" spans="7:11" ht="16.5" thickBot="1" x14ac:dyDescent="0.3">
      <c r="G433" s="1" t="str">
        <f t="shared" si="6"/>
        <v>D</v>
      </c>
      <c r="H433" s="79" t="s">
        <v>809</v>
      </c>
      <c r="I433" s="64" t="s">
        <v>273</v>
      </c>
      <c r="J433" s="65">
        <v>102</v>
      </c>
      <c r="K433" s="63"/>
    </row>
    <row r="434" spans="7:11" ht="16.5" thickBot="1" x14ac:dyDescent="0.3">
      <c r="G434" s="1" t="str">
        <f t="shared" si="6"/>
        <v>D</v>
      </c>
      <c r="H434" s="79" t="s">
        <v>810</v>
      </c>
      <c r="I434" s="64" t="s">
        <v>278</v>
      </c>
      <c r="J434" s="65">
        <v>99</v>
      </c>
      <c r="K434" s="63"/>
    </row>
    <row r="435" spans="7:11" ht="16.5" thickBot="1" x14ac:dyDescent="0.3">
      <c r="G435" s="1" t="str">
        <f t="shared" si="6"/>
        <v>D</v>
      </c>
      <c r="H435" s="79" t="s">
        <v>811</v>
      </c>
      <c r="I435" s="64" t="s">
        <v>282</v>
      </c>
      <c r="J435" s="65">
        <v>87</v>
      </c>
      <c r="K435" s="63"/>
    </row>
    <row r="436" spans="7:11" ht="16.5" thickBot="1" x14ac:dyDescent="0.3">
      <c r="G436" s="1" t="str">
        <f t="shared" si="6"/>
        <v>D</v>
      </c>
      <c r="H436" s="79" t="s">
        <v>812</v>
      </c>
      <c r="I436" s="64" t="s">
        <v>813</v>
      </c>
      <c r="J436" s="65">
        <v>87</v>
      </c>
      <c r="K436" s="63"/>
    </row>
    <row r="437" spans="7:11" ht="16.5" thickBot="1" x14ac:dyDescent="0.3">
      <c r="G437" s="1" t="str">
        <f t="shared" si="6"/>
        <v>D</v>
      </c>
      <c r="H437" s="79" t="s">
        <v>814</v>
      </c>
      <c r="I437" s="64" t="s">
        <v>286</v>
      </c>
      <c r="J437" s="65">
        <v>83</v>
      </c>
      <c r="K437" s="66"/>
    </row>
    <row r="438" spans="7:11" ht="16.5" thickBot="1" x14ac:dyDescent="0.3">
      <c r="G438" s="1" t="str">
        <f t="shared" si="6"/>
        <v>D</v>
      </c>
      <c r="H438" s="79" t="s">
        <v>815</v>
      </c>
      <c r="I438" s="64" t="s">
        <v>816</v>
      </c>
      <c r="J438" s="65">
        <v>75</v>
      </c>
      <c r="K438" s="63"/>
    </row>
    <row r="439" spans="7:11" ht="16.5" thickBot="1" x14ac:dyDescent="0.3">
      <c r="G439" s="1" t="str">
        <f t="shared" si="6"/>
        <v>D</v>
      </c>
      <c r="H439" s="79" t="s">
        <v>817</v>
      </c>
      <c r="I439" s="64" t="s">
        <v>733</v>
      </c>
      <c r="J439" s="65">
        <v>70</v>
      </c>
      <c r="K439" s="63"/>
    </row>
    <row r="440" spans="7:11" ht="16.5" thickBot="1" x14ac:dyDescent="0.3">
      <c r="G440" s="1" t="str">
        <f t="shared" si="6"/>
        <v>D</v>
      </c>
      <c r="H440" s="79" t="s">
        <v>818</v>
      </c>
      <c r="I440" s="64" t="s">
        <v>735</v>
      </c>
      <c r="J440" s="65">
        <v>65</v>
      </c>
      <c r="K440" s="63"/>
    </row>
    <row r="441" spans="7:11" ht="16.5" thickBot="1" x14ac:dyDescent="0.3">
      <c r="G441" s="1" t="str">
        <f t="shared" si="6"/>
        <v>D</v>
      </c>
      <c r="H441" s="79" t="s">
        <v>819</v>
      </c>
      <c r="I441" s="64" t="s">
        <v>303</v>
      </c>
      <c r="J441" s="65">
        <v>65</v>
      </c>
      <c r="K441" s="63"/>
    </row>
    <row r="442" spans="7:11" ht="16.5" thickBot="1" x14ac:dyDescent="0.3">
      <c r="G442" s="1" t="str">
        <f t="shared" si="6"/>
        <v>D</v>
      </c>
      <c r="H442" s="79" t="s">
        <v>820</v>
      </c>
      <c r="I442" s="64" t="s">
        <v>305</v>
      </c>
      <c r="J442" s="65">
        <v>60</v>
      </c>
      <c r="K442" s="63"/>
    </row>
    <row r="443" spans="7:11" ht="16.5" thickBot="1" x14ac:dyDescent="0.3">
      <c r="G443" s="1" t="str">
        <f t="shared" si="6"/>
        <v>D</v>
      </c>
      <c r="H443" s="79" t="s">
        <v>821</v>
      </c>
      <c r="I443" s="64" t="s">
        <v>307</v>
      </c>
      <c r="J443" s="65">
        <v>55</v>
      </c>
      <c r="K443" s="66"/>
    </row>
    <row r="444" spans="7:11" ht="16.5" thickBot="1" x14ac:dyDescent="0.3">
      <c r="G444" s="1" t="str">
        <f t="shared" si="6"/>
        <v>D</v>
      </c>
      <c r="H444" s="79" t="s">
        <v>822</v>
      </c>
      <c r="I444" s="68" t="s">
        <v>823</v>
      </c>
      <c r="J444" s="67">
        <v>102</v>
      </c>
      <c r="K444" s="63"/>
    </row>
    <row r="445" spans="7:11" ht="16.5" thickBot="1" x14ac:dyDescent="0.3">
      <c r="G445" s="1" t="str">
        <f t="shared" si="6"/>
        <v>D</v>
      </c>
      <c r="H445" s="79" t="s">
        <v>824</v>
      </c>
      <c r="I445" s="68" t="s">
        <v>825</v>
      </c>
      <c r="J445" s="67">
        <v>102</v>
      </c>
      <c r="K445" s="63"/>
    </row>
    <row r="446" spans="7:11" ht="16.5" thickBot="1" x14ac:dyDescent="0.3">
      <c r="G446" s="1" t="str">
        <f t="shared" si="6"/>
        <v>D</v>
      </c>
      <c r="H446" s="79" t="s">
        <v>826</v>
      </c>
      <c r="I446" s="68" t="s">
        <v>273</v>
      </c>
      <c r="J446" s="67">
        <v>97</v>
      </c>
      <c r="K446" s="63"/>
    </row>
    <row r="447" spans="7:11" ht="16.5" thickBot="1" x14ac:dyDescent="0.3">
      <c r="G447" s="1" t="str">
        <f t="shared" si="6"/>
        <v>D</v>
      </c>
      <c r="H447" s="79" t="s">
        <v>827</v>
      </c>
      <c r="I447" s="68" t="s">
        <v>745</v>
      </c>
      <c r="J447" s="67">
        <v>97</v>
      </c>
      <c r="K447" s="63"/>
    </row>
    <row r="448" spans="7:11" ht="16.5" thickBot="1" x14ac:dyDescent="0.3">
      <c r="G448" s="1" t="str">
        <f t="shared" si="6"/>
        <v>D</v>
      </c>
      <c r="H448" s="79" t="s">
        <v>828</v>
      </c>
      <c r="I448" s="68" t="s">
        <v>278</v>
      </c>
      <c r="J448" s="67">
        <v>95</v>
      </c>
      <c r="K448" s="63"/>
    </row>
    <row r="449" spans="7:11" ht="16.5" thickBot="1" x14ac:dyDescent="0.3">
      <c r="G449" s="1" t="str">
        <f t="shared" si="6"/>
        <v>D</v>
      </c>
      <c r="H449" s="79" t="s">
        <v>829</v>
      </c>
      <c r="I449" s="68" t="s">
        <v>830</v>
      </c>
      <c r="J449" s="67">
        <v>90</v>
      </c>
      <c r="K449" s="63"/>
    </row>
    <row r="450" spans="7:11" ht="16.5" thickBot="1" x14ac:dyDescent="0.3">
      <c r="G450" s="1" t="str">
        <f t="shared" si="6"/>
        <v>D</v>
      </c>
      <c r="H450" s="79" t="s">
        <v>831</v>
      </c>
      <c r="I450" s="68" t="s">
        <v>832</v>
      </c>
      <c r="J450" s="67">
        <v>87</v>
      </c>
      <c r="K450" s="63"/>
    </row>
    <row r="451" spans="7:11" ht="16.5" thickBot="1" x14ac:dyDescent="0.3">
      <c r="G451" s="1" t="str">
        <f t="shared" ref="G451:G509" si="7">LEFT(H451,1)</f>
        <v>D</v>
      </c>
      <c r="H451" s="79" t="s">
        <v>833</v>
      </c>
      <c r="I451" s="68" t="s">
        <v>834</v>
      </c>
      <c r="J451" s="67">
        <v>87</v>
      </c>
      <c r="K451" s="63"/>
    </row>
    <row r="452" spans="7:11" ht="16.5" thickBot="1" x14ac:dyDescent="0.3">
      <c r="G452" s="1" t="str">
        <f t="shared" si="7"/>
        <v>D</v>
      </c>
      <c r="H452" s="79" t="s">
        <v>835</v>
      </c>
      <c r="I452" s="68" t="s">
        <v>282</v>
      </c>
      <c r="J452" s="67">
        <v>83</v>
      </c>
      <c r="K452" s="63"/>
    </row>
    <row r="453" spans="7:11" ht="16.5" thickBot="1" x14ac:dyDescent="0.3">
      <c r="G453" s="1" t="str">
        <f t="shared" si="7"/>
        <v>D</v>
      </c>
      <c r="H453" s="79" t="s">
        <v>836</v>
      </c>
      <c r="I453" s="68" t="s">
        <v>286</v>
      </c>
      <c r="J453" s="67">
        <v>73</v>
      </c>
      <c r="K453" s="63"/>
    </row>
    <row r="454" spans="7:11" ht="16.5" thickBot="1" x14ac:dyDescent="0.3">
      <c r="G454" s="1" t="str">
        <f t="shared" si="7"/>
        <v>D</v>
      </c>
      <c r="H454" s="79" t="s">
        <v>837</v>
      </c>
      <c r="I454" s="68" t="s">
        <v>767</v>
      </c>
      <c r="J454" s="67">
        <v>70</v>
      </c>
      <c r="K454" s="63"/>
    </row>
    <row r="455" spans="7:11" ht="16.5" thickBot="1" x14ac:dyDescent="0.3">
      <c r="G455" s="1" t="str">
        <f t="shared" si="7"/>
        <v>D</v>
      </c>
      <c r="H455" s="79" t="s">
        <v>838</v>
      </c>
      <c r="I455" s="68" t="s">
        <v>773</v>
      </c>
      <c r="J455" s="67">
        <v>65</v>
      </c>
      <c r="K455" s="63"/>
    </row>
    <row r="456" spans="7:11" ht="16.5" thickBot="1" x14ac:dyDescent="0.3">
      <c r="G456" s="1" t="str">
        <f t="shared" si="7"/>
        <v>D</v>
      </c>
      <c r="H456" s="79" t="s">
        <v>839</v>
      </c>
      <c r="I456" s="68" t="s">
        <v>840</v>
      </c>
      <c r="J456" s="67">
        <v>61</v>
      </c>
      <c r="K456" s="63"/>
    </row>
    <row r="457" spans="7:11" ht="16.5" thickBot="1" x14ac:dyDescent="0.3">
      <c r="G457" s="1" t="str">
        <f t="shared" si="7"/>
        <v>D</v>
      </c>
      <c r="H457" s="79" t="s">
        <v>841</v>
      </c>
      <c r="I457" s="68" t="s">
        <v>842</v>
      </c>
      <c r="J457" s="67">
        <v>58</v>
      </c>
      <c r="K457" s="63"/>
    </row>
    <row r="458" spans="7:11" ht="32.25" thickBot="1" x14ac:dyDescent="0.3">
      <c r="G458" s="1" t="str">
        <f t="shared" si="7"/>
        <v>D</v>
      </c>
      <c r="H458" s="79" t="s">
        <v>843</v>
      </c>
      <c r="I458" s="68" t="s">
        <v>844</v>
      </c>
      <c r="J458" s="67">
        <v>56</v>
      </c>
      <c r="K458" s="63"/>
    </row>
    <row r="459" spans="7:11" ht="16.5" thickBot="1" x14ac:dyDescent="0.3">
      <c r="G459" s="1" t="str">
        <f t="shared" si="7"/>
        <v>D</v>
      </c>
      <c r="H459" s="79" t="s">
        <v>845</v>
      </c>
      <c r="I459" s="68" t="s">
        <v>846</v>
      </c>
      <c r="J459" s="67">
        <v>55</v>
      </c>
      <c r="K459" s="63"/>
    </row>
    <row r="460" spans="7:11" ht="16.5" thickBot="1" x14ac:dyDescent="0.3">
      <c r="G460" s="1" t="str">
        <f t="shared" si="7"/>
        <v>D</v>
      </c>
      <c r="H460" s="79" t="s">
        <v>847</v>
      </c>
      <c r="I460" s="68" t="s">
        <v>848</v>
      </c>
      <c r="J460" s="67">
        <v>44</v>
      </c>
      <c r="K460" s="63"/>
    </row>
    <row r="461" spans="7:11" ht="16.5" thickBot="1" x14ac:dyDescent="0.3">
      <c r="G461" s="1" t="str">
        <f t="shared" si="7"/>
        <v>D</v>
      </c>
      <c r="H461" s="79" t="s">
        <v>849</v>
      </c>
      <c r="I461" s="68" t="s">
        <v>850</v>
      </c>
      <c r="J461" s="67">
        <v>42</v>
      </c>
      <c r="K461" s="66"/>
    </row>
    <row r="462" spans="7:11" ht="16.5" thickBot="1" x14ac:dyDescent="0.3">
      <c r="G462" s="1" t="str">
        <f t="shared" si="7"/>
        <v>D</v>
      </c>
      <c r="H462" s="79" t="s">
        <v>851</v>
      </c>
      <c r="I462" s="68" t="s">
        <v>731</v>
      </c>
      <c r="J462" s="67">
        <v>70</v>
      </c>
      <c r="K462" s="63"/>
    </row>
    <row r="463" spans="7:11" ht="16.5" thickBot="1" x14ac:dyDescent="0.3">
      <c r="G463" s="1" t="str">
        <f t="shared" si="7"/>
        <v>D</v>
      </c>
      <c r="H463" s="79" t="s">
        <v>852</v>
      </c>
      <c r="I463" s="68" t="s">
        <v>733</v>
      </c>
      <c r="J463" s="67">
        <v>65</v>
      </c>
      <c r="K463" s="63"/>
    </row>
    <row r="464" spans="7:11" ht="16.5" thickBot="1" x14ac:dyDescent="0.3">
      <c r="G464" s="1" t="str">
        <f t="shared" si="7"/>
        <v>D</v>
      </c>
      <c r="H464" s="79" t="s">
        <v>853</v>
      </c>
      <c r="I464" s="68" t="s">
        <v>735</v>
      </c>
      <c r="J464" s="67">
        <v>58</v>
      </c>
      <c r="K464" s="63"/>
    </row>
    <row r="465" spans="7:11" ht="16.5" thickBot="1" x14ac:dyDescent="0.3">
      <c r="G465" s="1" t="str">
        <f t="shared" si="7"/>
        <v>D</v>
      </c>
      <c r="H465" s="79" t="s">
        <v>854</v>
      </c>
      <c r="I465" s="68" t="s">
        <v>855</v>
      </c>
      <c r="J465" s="67">
        <v>70</v>
      </c>
      <c r="K465" s="63"/>
    </row>
    <row r="466" spans="7:11" ht="16.5" thickBot="1" x14ac:dyDescent="0.3">
      <c r="G466" s="1" t="str">
        <f t="shared" si="7"/>
        <v>D</v>
      </c>
      <c r="H466" s="79" t="s">
        <v>856</v>
      </c>
      <c r="I466" s="68" t="s">
        <v>857</v>
      </c>
      <c r="J466" s="67">
        <v>65</v>
      </c>
      <c r="K466" s="63"/>
    </row>
    <row r="467" spans="7:11" ht="16.5" thickBot="1" x14ac:dyDescent="0.3">
      <c r="G467" s="1" t="str">
        <f t="shared" si="7"/>
        <v>D</v>
      </c>
      <c r="H467" s="79" t="s">
        <v>858</v>
      </c>
      <c r="I467" s="68" t="s">
        <v>859</v>
      </c>
      <c r="J467" s="67">
        <v>58</v>
      </c>
      <c r="K467" s="63"/>
    </row>
    <row r="468" spans="7:11" ht="16.5" thickBot="1" x14ac:dyDescent="0.3">
      <c r="G468" s="1" t="str">
        <f t="shared" si="7"/>
        <v>D</v>
      </c>
      <c r="H468" s="79" t="s">
        <v>860</v>
      </c>
      <c r="I468" s="68" t="s">
        <v>303</v>
      </c>
      <c r="J468" s="67">
        <v>61</v>
      </c>
      <c r="K468" s="63"/>
    </row>
    <row r="469" spans="7:11" ht="16.5" thickBot="1" x14ac:dyDescent="0.3">
      <c r="G469" s="1" t="str">
        <f t="shared" si="7"/>
        <v>D</v>
      </c>
      <c r="H469" s="79" t="s">
        <v>861</v>
      </c>
      <c r="I469" s="68" t="s">
        <v>305</v>
      </c>
      <c r="J469" s="67">
        <v>55</v>
      </c>
      <c r="K469" s="63"/>
    </row>
    <row r="470" spans="7:11" ht="16.5" thickBot="1" x14ac:dyDescent="0.3">
      <c r="G470" s="1" t="str">
        <f t="shared" si="7"/>
        <v>D</v>
      </c>
      <c r="H470" s="79" t="s">
        <v>862</v>
      </c>
      <c r="I470" s="68" t="s">
        <v>307</v>
      </c>
      <c r="J470" s="67">
        <v>52</v>
      </c>
      <c r="K470" s="63"/>
    </row>
    <row r="471" spans="7:11" ht="16.5" thickBot="1" x14ac:dyDescent="0.3">
      <c r="G471" s="1" t="str">
        <f t="shared" si="7"/>
        <v>D</v>
      </c>
      <c r="H471" s="79" t="s">
        <v>863</v>
      </c>
      <c r="I471" s="68" t="s">
        <v>864</v>
      </c>
      <c r="J471" s="67">
        <v>52</v>
      </c>
      <c r="K471" s="63"/>
    </row>
    <row r="472" spans="7:11" ht="16.5" thickBot="1" x14ac:dyDescent="0.3">
      <c r="G472" s="1" t="str">
        <f t="shared" si="7"/>
        <v>D</v>
      </c>
      <c r="H472" s="79" t="s">
        <v>865</v>
      </c>
      <c r="I472" s="68" t="s">
        <v>866</v>
      </c>
      <c r="J472" s="67">
        <v>52</v>
      </c>
      <c r="K472" s="63"/>
    </row>
    <row r="473" spans="7:11" ht="16.5" thickBot="1" x14ac:dyDescent="0.3">
      <c r="G473" s="1" t="str">
        <f t="shared" si="7"/>
        <v>D</v>
      </c>
      <c r="H473" s="79" t="s">
        <v>867</v>
      </c>
      <c r="I473" s="68" t="s">
        <v>868</v>
      </c>
      <c r="J473" s="67">
        <v>44</v>
      </c>
      <c r="K473" s="63"/>
    </row>
    <row r="474" spans="7:11" ht="16.5" thickBot="1" x14ac:dyDescent="0.3">
      <c r="G474" s="1" t="str">
        <f t="shared" si="7"/>
        <v>D</v>
      </c>
      <c r="H474" s="79" t="s">
        <v>869</v>
      </c>
      <c r="I474" s="68" t="s">
        <v>870</v>
      </c>
      <c r="J474" s="67">
        <v>40</v>
      </c>
      <c r="K474" s="63"/>
    </row>
    <row r="475" spans="7:11" ht="16.5" thickBot="1" x14ac:dyDescent="0.3">
      <c r="G475" s="1" t="str">
        <f t="shared" si="7"/>
        <v>D</v>
      </c>
      <c r="H475" s="79" t="s">
        <v>871</v>
      </c>
      <c r="I475" s="68" t="s">
        <v>872</v>
      </c>
      <c r="J475" s="67">
        <v>40</v>
      </c>
      <c r="K475" s="66"/>
    </row>
    <row r="476" spans="7:11" ht="16.5" thickBot="1" x14ac:dyDescent="0.3">
      <c r="G476" s="1" t="str">
        <f t="shared" si="7"/>
        <v>D</v>
      </c>
      <c r="H476" s="79" t="s">
        <v>873</v>
      </c>
      <c r="I476" s="68" t="s">
        <v>874</v>
      </c>
      <c r="J476" s="67">
        <v>101</v>
      </c>
      <c r="K476" s="63"/>
    </row>
    <row r="477" spans="7:11" ht="16.5" thickBot="1" x14ac:dyDescent="0.3">
      <c r="G477" s="1" t="str">
        <f t="shared" si="7"/>
        <v>D</v>
      </c>
      <c r="H477" s="79" t="s">
        <v>875</v>
      </c>
      <c r="I477" s="68" t="s">
        <v>876</v>
      </c>
      <c r="J477" s="67">
        <v>97</v>
      </c>
      <c r="K477" s="63"/>
    </row>
    <row r="478" spans="7:11" ht="16.5" thickBot="1" x14ac:dyDescent="0.3">
      <c r="G478" s="1" t="str">
        <f t="shared" si="7"/>
        <v>D</v>
      </c>
      <c r="H478" s="79" t="s">
        <v>877</v>
      </c>
      <c r="I478" s="68" t="s">
        <v>745</v>
      </c>
      <c r="J478" s="67">
        <v>97</v>
      </c>
      <c r="K478" s="63"/>
    </row>
    <row r="479" spans="7:11" ht="16.5" thickBot="1" x14ac:dyDescent="0.3">
      <c r="G479" s="1" t="str">
        <f t="shared" si="7"/>
        <v>D</v>
      </c>
      <c r="H479" s="79" t="s">
        <v>878</v>
      </c>
      <c r="I479" s="68" t="s">
        <v>879</v>
      </c>
      <c r="J479" s="67">
        <v>93</v>
      </c>
      <c r="K479" s="63"/>
    </row>
    <row r="480" spans="7:11" ht="32.25" thickBot="1" x14ac:dyDescent="0.3">
      <c r="G480" s="1" t="str">
        <f t="shared" si="7"/>
        <v>D</v>
      </c>
      <c r="H480" s="79" t="s">
        <v>880</v>
      </c>
      <c r="I480" s="68" t="s">
        <v>881</v>
      </c>
      <c r="J480" s="67">
        <v>93</v>
      </c>
      <c r="K480" s="63"/>
    </row>
    <row r="481" spans="7:11" ht="16.5" thickBot="1" x14ac:dyDescent="0.3">
      <c r="G481" s="1" t="str">
        <f t="shared" si="7"/>
        <v>D</v>
      </c>
      <c r="H481" s="79" t="s">
        <v>882</v>
      </c>
      <c r="I481" s="68" t="s">
        <v>883</v>
      </c>
      <c r="J481" s="67">
        <v>90</v>
      </c>
      <c r="K481" s="63"/>
    </row>
    <row r="482" spans="7:11" ht="16.5" thickBot="1" x14ac:dyDescent="0.3">
      <c r="G482" s="1" t="str">
        <f t="shared" si="7"/>
        <v>D</v>
      </c>
      <c r="H482" s="79" t="s">
        <v>884</v>
      </c>
      <c r="I482" s="68" t="s">
        <v>278</v>
      </c>
      <c r="J482" s="67">
        <v>87</v>
      </c>
      <c r="K482" s="63"/>
    </row>
    <row r="483" spans="7:11" ht="16.5" thickBot="1" x14ac:dyDescent="0.3">
      <c r="G483" s="1" t="str">
        <f t="shared" si="7"/>
        <v>D</v>
      </c>
      <c r="H483" s="79" t="s">
        <v>885</v>
      </c>
      <c r="I483" s="68" t="s">
        <v>747</v>
      </c>
      <c r="J483" s="67">
        <v>87</v>
      </c>
      <c r="K483" s="63"/>
    </row>
    <row r="484" spans="7:11" ht="16.5" thickBot="1" x14ac:dyDescent="0.3">
      <c r="G484" s="1" t="str">
        <f t="shared" si="7"/>
        <v>D</v>
      </c>
      <c r="H484" s="79" t="s">
        <v>886</v>
      </c>
      <c r="I484" s="68" t="s">
        <v>887</v>
      </c>
      <c r="J484" s="67">
        <v>87</v>
      </c>
      <c r="K484" s="63"/>
    </row>
    <row r="485" spans="7:11" ht="16.5" thickBot="1" x14ac:dyDescent="0.3">
      <c r="G485" s="1" t="str">
        <f t="shared" si="7"/>
        <v>D</v>
      </c>
      <c r="H485" s="79" t="s">
        <v>888</v>
      </c>
      <c r="I485" s="68" t="s">
        <v>830</v>
      </c>
      <c r="J485" s="67">
        <v>85</v>
      </c>
      <c r="K485" s="63"/>
    </row>
    <row r="486" spans="7:11" ht="32.25" thickBot="1" x14ac:dyDescent="0.3">
      <c r="G486" s="1" t="str">
        <f t="shared" si="7"/>
        <v>D</v>
      </c>
      <c r="H486" s="79" t="s">
        <v>889</v>
      </c>
      <c r="I486" s="68" t="s">
        <v>890</v>
      </c>
      <c r="J486" s="67">
        <v>83</v>
      </c>
      <c r="K486" s="63"/>
    </row>
    <row r="487" spans="7:11" ht="16.5" thickBot="1" x14ac:dyDescent="0.3">
      <c r="G487" s="1" t="str">
        <f t="shared" si="7"/>
        <v>D</v>
      </c>
      <c r="H487" s="79" t="s">
        <v>891</v>
      </c>
      <c r="I487" s="68" t="s">
        <v>892</v>
      </c>
      <c r="J487" s="67">
        <v>81</v>
      </c>
      <c r="K487" s="63"/>
    </row>
    <row r="488" spans="7:11" ht="16.5" thickBot="1" x14ac:dyDescent="0.3">
      <c r="G488" s="1" t="str">
        <f t="shared" si="7"/>
        <v>D</v>
      </c>
      <c r="H488" s="79" t="s">
        <v>893</v>
      </c>
      <c r="I488" s="68" t="s">
        <v>282</v>
      </c>
      <c r="J488" s="67">
        <v>73</v>
      </c>
      <c r="K488" s="63"/>
    </row>
    <row r="489" spans="7:11" ht="16.5" thickBot="1" x14ac:dyDescent="0.3">
      <c r="G489" s="1" t="str">
        <f t="shared" si="7"/>
        <v>D</v>
      </c>
      <c r="H489" s="79" t="s">
        <v>894</v>
      </c>
      <c r="I489" s="68" t="s">
        <v>286</v>
      </c>
      <c r="J489" s="67">
        <v>70</v>
      </c>
      <c r="K489" s="63"/>
    </row>
    <row r="490" spans="7:11" ht="16.5" thickBot="1" x14ac:dyDescent="0.3">
      <c r="G490" s="1" t="str">
        <f t="shared" si="7"/>
        <v>D</v>
      </c>
      <c r="H490" s="79" t="s">
        <v>895</v>
      </c>
      <c r="I490" s="68" t="s">
        <v>767</v>
      </c>
      <c r="J490" s="67">
        <v>70</v>
      </c>
      <c r="K490" s="63"/>
    </row>
    <row r="491" spans="7:11" ht="16.5" thickBot="1" x14ac:dyDescent="0.3">
      <c r="G491" s="1" t="str">
        <f t="shared" si="7"/>
        <v>D</v>
      </c>
      <c r="H491" s="79" t="s">
        <v>896</v>
      </c>
      <c r="I491" s="68" t="s">
        <v>897</v>
      </c>
      <c r="J491" s="67">
        <v>68</v>
      </c>
      <c r="K491" s="63"/>
    </row>
    <row r="492" spans="7:11" ht="16.5" thickBot="1" x14ac:dyDescent="0.3">
      <c r="G492" s="1" t="str">
        <f t="shared" si="7"/>
        <v>D</v>
      </c>
      <c r="H492" s="79" t="s">
        <v>898</v>
      </c>
      <c r="I492" s="68" t="s">
        <v>899</v>
      </c>
      <c r="J492" s="67">
        <v>68</v>
      </c>
      <c r="K492" s="63"/>
    </row>
    <row r="493" spans="7:11" ht="16.5" thickBot="1" x14ac:dyDescent="0.3">
      <c r="G493" s="1" t="str">
        <f t="shared" si="7"/>
        <v>D</v>
      </c>
      <c r="H493" s="79" t="s">
        <v>900</v>
      </c>
      <c r="I493" s="68" t="s">
        <v>729</v>
      </c>
      <c r="J493" s="67">
        <v>68</v>
      </c>
      <c r="K493" s="63"/>
    </row>
    <row r="494" spans="7:11" ht="16.5" thickBot="1" x14ac:dyDescent="0.3">
      <c r="G494" s="1" t="str">
        <f t="shared" si="7"/>
        <v>D</v>
      </c>
      <c r="H494" s="79" t="s">
        <v>901</v>
      </c>
      <c r="I494" s="68" t="s">
        <v>902</v>
      </c>
      <c r="J494" s="67">
        <v>68</v>
      </c>
      <c r="K494" s="63"/>
    </row>
    <row r="495" spans="7:11" ht="16.5" thickBot="1" x14ac:dyDescent="0.3">
      <c r="G495" s="1" t="str">
        <f t="shared" si="7"/>
        <v>D</v>
      </c>
      <c r="H495" s="79" t="s">
        <v>903</v>
      </c>
      <c r="I495" s="68" t="s">
        <v>904</v>
      </c>
      <c r="J495" s="67">
        <v>65</v>
      </c>
      <c r="K495" s="63"/>
    </row>
    <row r="496" spans="7:11" ht="16.5" thickBot="1" x14ac:dyDescent="0.3">
      <c r="G496" s="1" t="str">
        <f t="shared" si="7"/>
        <v>D</v>
      </c>
      <c r="H496" s="79" t="s">
        <v>905</v>
      </c>
      <c r="I496" s="68" t="s">
        <v>773</v>
      </c>
      <c r="J496" s="67">
        <v>65</v>
      </c>
      <c r="K496" s="63"/>
    </row>
    <row r="497" spans="7:11" ht="16.5" thickBot="1" x14ac:dyDescent="0.3">
      <c r="G497" s="1" t="str">
        <f t="shared" si="7"/>
        <v>D</v>
      </c>
      <c r="H497" s="79" t="s">
        <v>906</v>
      </c>
      <c r="I497" s="68" t="s">
        <v>907</v>
      </c>
      <c r="J497" s="67">
        <v>61</v>
      </c>
      <c r="K497" s="63"/>
    </row>
    <row r="498" spans="7:11" ht="16.5" thickBot="1" x14ac:dyDescent="0.3">
      <c r="G498" s="1" t="str">
        <f t="shared" si="7"/>
        <v>D</v>
      </c>
      <c r="H498" s="79" t="s">
        <v>908</v>
      </c>
      <c r="I498" s="68" t="s">
        <v>840</v>
      </c>
      <c r="J498" s="67">
        <v>61</v>
      </c>
      <c r="K498" s="63"/>
    </row>
    <row r="499" spans="7:11" ht="16.5" thickBot="1" x14ac:dyDescent="0.3">
      <c r="G499" s="1" t="str">
        <f t="shared" si="7"/>
        <v>D</v>
      </c>
      <c r="H499" s="79" t="s">
        <v>909</v>
      </c>
      <c r="I499" s="68" t="s">
        <v>910</v>
      </c>
      <c r="J499" s="67">
        <v>56</v>
      </c>
      <c r="K499" s="63"/>
    </row>
    <row r="500" spans="7:11" ht="16.5" thickBot="1" x14ac:dyDescent="0.3">
      <c r="G500" s="1" t="str">
        <f t="shared" si="7"/>
        <v>D</v>
      </c>
      <c r="H500" s="79" t="s">
        <v>911</v>
      </c>
      <c r="I500" s="68" t="s">
        <v>912</v>
      </c>
      <c r="J500" s="67">
        <v>55</v>
      </c>
      <c r="K500" s="63"/>
    </row>
    <row r="501" spans="7:11" ht="16.5" thickBot="1" x14ac:dyDescent="0.3">
      <c r="G501" s="1" t="str">
        <f t="shared" si="7"/>
        <v>D</v>
      </c>
      <c r="H501" s="79" t="s">
        <v>913</v>
      </c>
      <c r="I501" s="68" t="s">
        <v>727</v>
      </c>
      <c r="J501" s="67">
        <v>46</v>
      </c>
      <c r="K501" s="63"/>
    </row>
    <row r="502" spans="7:11" ht="16.5" thickBot="1" x14ac:dyDescent="0.3">
      <c r="G502" s="1" t="str">
        <f t="shared" si="7"/>
        <v>D</v>
      </c>
      <c r="H502" s="79" t="s">
        <v>914</v>
      </c>
      <c r="I502" s="68" t="s">
        <v>915</v>
      </c>
      <c r="J502" s="67">
        <v>46</v>
      </c>
      <c r="K502" s="63"/>
    </row>
    <row r="503" spans="7:11" ht="16.5" thickBot="1" x14ac:dyDescent="0.3">
      <c r="G503" s="1" t="str">
        <f t="shared" si="7"/>
        <v>D</v>
      </c>
      <c r="H503" s="79" t="s">
        <v>916</v>
      </c>
      <c r="I503" s="68" t="s">
        <v>917</v>
      </c>
      <c r="J503" s="67">
        <v>44</v>
      </c>
      <c r="K503" s="66"/>
    </row>
    <row r="504" spans="7:11" ht="32.25" thickBot="1" x14ac:dyDescent="0.3">
      <c r="G504" s="1" t="str">
        <f t="shared" si="7"/>
        <v>D</v>
      </c>
      <c r="H504" s="79" t="s">
        <v>918</v>
      </c>
      <c r="I504" s="68" t="s">
        <v>919</v>
      </c>
      <c r="J504" s="67">
        <v>68</v>
      </c>
      <c r="K504" s="63"/>
    </row>
    <row r="505" spans="7:11" ht="32.25" thickBot="1" x14ac:dyDescent="0.3">
      <c r="G505" s="1" t="str">
        <f t="shared" si="7"/>
        <v>D</v>
      </c>
      <c r="H505" s="79" t="s">
        <v>920</v>
      </c>
      <c r="I505" s="68" t="s">
        <v>921</v>
      </c>
      <c r="J505" s="67">
        <v>61</v>
      </c>
      <c r="K505" s="63"/>
    </row>
    <row r="506" spans="7:11" ht="32.25" thickBot="1" x14ac:dyDescent="0.3">
      <c r="G506" s="1" t="str">
        <f t="shared" si="7"/>
        <v>D</v>
      </c>
      <c r="H506" s="79" t="s">
        <v>922</v>
      </c>
      <c r="I506" s="68" t="s">
        <v>923</v>
      </c>
      <c r="J506" s="67">
        <v>55</v>
      </c>
      <c r="K506" s="63"/>
    </row>
    <row r="507" spans="7:11" ht="32.25" thickBot="1" x14ac:dyDescent="0.3">
      <c r="G507" s="1" t="str">
        <f t="shared" si="7"/>
        <v>D</v>
      </c>
      <c r="H507" s="79" t="s">
        <v>924</v>
      </c>
      <c r="I507" s="68" t="s">
        <v>925</v>
      </c>
      <c r="J507" s="67">
        <v>68</v>
      </c>
      <c r="K507" s="63"/>
    </row>
    <row r="508" spans="7:11" ht="32.25" thickBot="1" x14ac:dyDescent="0.3">
      <c r="G508" s="1" t="str">
        <f t="shared" si="7"/>
        <v>D</v>
      </c>
      <c r="H508" s="79" t="s">
        <v>926</v>
      </c>
      <c r="I508" s="68" t="s">
        <v>927</v>
      </c>
      <c r="J508" s="67">
        <v>61</v>
      </c>
      <c r="K508" s="63"/>
    </row>
    <row r="509" spans="7:11" ht="32.25" thickBot="1" x14ac:dyDescent="0.3">
      <c r="G509" s="1" t="str">
        <f t="shared" si="7"/>
        <v>D</v>
      </c>
      <c r="H509" s="79" t="s">
        <v>928</v>
      </c>
      <c r="I509" s="68" t="s">
        <v>929</v>
      </c>
      <c r="J509" s="67">
        <v>55</v>
      </c>
      <c r="K509" s="63"/>
    </row>
    <row r="510" spans="7:11" ht="16.5" thickBot="1" x14ac:dyDescent="0.3">
      <c r="G510" s="1" t="str">
        <f t="shared" ref="G510:G514" si="8">LEFT(H510,1)</f>
        <v>D</v>
      </c>
      <c r="H510" s="79" t="s">
        <v>930</v>
      </c>
      <c r="I510" s="68" t="s">
        <v>731</v>
      </c>
      <c r="J510" s="67">
        <v>68</v>
      </c>
      <c r="K510" s="63"/>
    </row>
    <row r="511" spans="7:11" ht="16.5" thickBot="1" x14ac:dyDescent="0.3">
      <c r="G511" s="1" t="str">
        <f t="shared" si="8"/>
        <v>D</v>
      </c>
      <c r="H511" s="79" t="s">
        <v>931</v>
      </c>
      <c r="I511" s="68" t="s">
        <v>733</v>
      </c>
      <c r="J511" s="67">
        <v>61</v>
      </c>
      <c r="K511" s="63"/>
    </row>
    <row r="512" spans="7:11" ht="16.5" thickBot="1" x14ac:dyDescent="0.3">
      <c r="G512" s="1" t="str">
        <f t="shared" si="8"/>
        <v>D</v>
      </c>
      <c r="H512" s="79" t="s">
        <v>932</v>
      </c>
      <c r="I512" s="68" t="s">
        <v>735</v>
      </c>
      <c r="J512" s="67">
        <v>55</v>
      </c>
      <c r="K512" s="63"/>
    </row>
    <row r="513" spans="7:11" ht="16.5" thickBot="1" x14ac:dyDescent="0.3">
      <c r="G513" s="1" t="str">
        <f t="shared" si="8"/>
        <v>D</v>
      </c>
      <c r="H513" s="79" t="s">
        <v>933</v>
      </c>
      <c r="I513" s="68" t="s">
        <v>855</v>
      </c>
      <c r="J513" s="67">
        <v>68</v>
      </c>
      <c r="K513" s="63"/>
    </row>
    <row r="514" spans="7:11" ht="16.5" thickBot="1" x14ac:dyDescent="0.3">
      <c r="G514" s="1" t="str">
        <f t="shared" si="8"/>
        <v>D</v>
      </c>
      <c r="H514" s="79" t="s">
        <v>934</v>
      </c>
      <c r="I514" s="68" t="s">
        <v>857</v>
      </c>
      <c r="J514" s="67">
        <v>61</v>
      </c>
      <c r="K514" s="63"/>
    </row>
    <row r="515" spans="7:11" ht="16.5" thickBot="1" x14ac:dyDescent="0.3">
      <c r="G515" s="1" t="str">
        <f t="shared" ref="G515:G578" si="9">LEFT(H515,1)</f>
        <v>D</v>
      </c>
      <c r="H515" s="79" t="s">
        <v>935</v>
      </c>
      <c r="I515" s="68" t="s">
        <v>859</v>
      </c>
      <c r="J515" s="67">
        <v>55</v>
      </c>
      <c r="K515" s="63"/>
    </row>
    <row r="516" spans="7:11" ht="16.5" thickBot="1" x14ac:dyDescent="0.3">
      <c r="G516" s="1" t="str">
        <f t="shared" si="9"/>
        <v>D</v>
      </c>
      <c r="H516" s="79" t="s">
        <v>936</v>
      </c>
      <c r="I516" s="68" t="s">
        <v>348</v>
      </c>
      <c r="J516" s="67">
        <v>68</v>
      </c>
      <c r="K516" s="63"/>
    </row>
    <row r="517" spans="7:11" ht="16.5" thickBot="1" x14ac:dyDescent="0.3">
      <c r="G517" s="1" t="str">
        <f t="shared" si="9"/>
        <v>D</v>
      </c>
      <c r="H517" s="79" t="s">
        <v>937</v>
      </c>
      <c r="I517" s="68" t="s">
        <v>350</v>
      </c>
      <c r="J517" s="67">
        <v>61</v>
      </c>
      <c r="K517" s="63"/>
    </row>
    <row r="518" spans="7:11" ht="16.5" thickBot="1" x14ac:dyDescent="0.3">
      <c r="G518" s="1" t="str">
        <f t="shared" si="9"/>
        <v>D</v>
      </c>
      <c r="H518" s="79" t="s">
        <v>938</v>
      </c>
      <c r="I518" s="68" t="s">
        <v>352</v>
      </c>
      <c r="J518" s="67">
        <v>55</v>
      </c>
      <c r="K518" s="63"/>
    </row>
    <row r="519" spans="7:11" ht="16.5" thickBot="1" x14ac:dyDescent="0.3">
      <c r="G519" s="1" t="str">
        <f t="shared" si="9"/>
        <v>D</v>
      </c>
      <c r="H519" s="79" t="s">
        <v>939</v>
      </c>
      <c r="I519" s="68" t="s">
        <v>303</v>
      </c>
      <c r="J519" s="67">
        <v>58</v>
      </c>
      <c r="K519" s="63"/>
    </row>
    <row r="520" spans="7:11" ht="16.5" thickBot="1" x14ac:dyDescent="0.3">
      <c r="G520" s="1" t="str">
        <f t="shared" si="9"/>
        <v>D</v>
      </c>
      <c r="H520" s="79" t="s">
        <v>940</v>
      </c>
      <c r="I520" s="68" t="s">
        <v>305</v>
      </c>
      <c r="J520" s="67">
        <v>52</v>
      </c>
      <c r="K520" s="63"/>
    </row>
    <row r="521" spans="7:11" ht="16.5" thickBot="1" x14ac:dyDescent="0.3">
      <c r="G521" s="1" t="str">
        <f t="shared" si="9"/>
        <v>D</v>
      </c>
      <c r="H521" s="79" t="s">
        <v>941</v>
      </c>
      <c r="I521" s="68" t="s">
        <v>307</v>
      </c>
      <c r="J521" s="67">
        <v>50</v>
      </c>
      <c r="K521" s="63"/>
    </row>
    <row r="522" spans="7:11" ht="16.5" thickBot="1" x14ac:dyDescent="0.3">
      <c r="G522" s="1" t="str">
        <f t="shared" si="9"/>
        <v>D</v>
      </c>
      <c r="H522" s="79" t="s">
        <v>942</v>
      </c>
      <c r="I522" s="68" t="s">
        <v>864</v>
      </c>
      <c r="J522" s="67">
        <v>52</v>
      </c>
      <c r="K522" s="63"/>
    </row>
    <row r="523" spans="7:11" ht="16.5" thickBot="1" x14ac:dyDescent="0.3">
      <c r="G523" s="1" t="str">
        <f t="shared" si="9"/>
        <v>D</v>
      </c>
      <c r="H523" s="79" t="s">
        <v>943</v>
      </c>
      <c r="I523" s="68" t="s">
        <v>944</v>
      </c>
      <c r="J523" s="67">
        <v>52</v>
      </c>
      <c r="K523" s="63"/>
    </row>
    <row r="524" spans="7:11" ht="16.5" thickBot="1" x14ac:dyDescent="0.3">
      <c r="G524" s="1" t="str">
        <f t="shared" si="9"/>
        <v>D</v>
      </c>
      <c r="H524" s="79" t="s">
        <v>945</v>
      </c>
      <c r="I524" s="68" t="s">
        <v>946</v>
      </c>
      <c r="J524" s="67">
        <v>52</v>
      </c>
      <c r="K524" s="63"/>
    </row>
    <row r="525" spans="7:11" ht="16.5" thickBot="1" x14ac:dyDescent="0.3">
      <c r="G525" s="1" t="str">
        <f t="shared" si="9"/>
        <v>D</v>
      </c>
      <c r="H525" s="79" t="s">
        <v>947</v>
      </c>
      <c r="I525" s="68" t="s">
        <v>948</v>
      </c>
      <c r="J525" s="67">
        <v>44</v>
      </c>
      <c r="K525" s="63"/>
    </row>
    <row r="526" spans="7:11" ht="16.5" thickBot="1" x14ac:dyDescent="0.3">
      <c r="G526" s="1" t="str">
        <f t="shared" si="9"/>
        <v>D</v>
      </c>
      <c r="H526" s="79" t="s">
        <v>949</v>
      </c>
      <c r="I526" s="68" t="s">
        <v>950</v>
      </c>
      <c r="J526" s="67">
        <v>44</v>
      </c>
      <c r="K526" s="63"/>
    </row>
    <row r="527" spans="7:11" ht="16.5" thickBot="1" x14ac:dyDescent="0.3">
      <c r="G527" s="1" t="str">
        <f t="shared" si="9"/>
        <v>D</v>
      </c>
      <c r="H527" s="79" t="s">
        <v>951</v>
      </c>
      <c r="I527" s="68" t="s">
        <v>952</v>
      </c>
      <c r="J527" s="67">
        <v>44</v>
      </c>
      <c r="K527" s="63"/>
    </row>
    <row r="528" spans="7:11" ht="16.5" thickBot="1" x14ac:dyDescent="0.3">
      <c r="G528" s="1" t="str">
        <f t="shared" si="9"/>
        <v>D</v>
      </c>
      <c r="H528" s="79" t="s">
        <v>953</v>
      </c>
      <c r="I528" s="68" t="s">
        <v>794</v>
      </c>
      <c r="J528" s="67">
        <v>44</v>
      </c>
      <c r="K528" s="63"/>
    </row>
    <row r="529" spans="7:11" ht="16.5" thickBot="1" x14ac:dyDescent="0.3">
      <c r="G529" s="1" t="str">
        <f t="shared" si="9"/>
        <v>D</v>
      </c>
      <c r="H529" s="79" t="s">
        <v>954</v>
      </c>
      <c r="I529" s="68" t="s">
        <v>872</v>
      </c>
      <c r="J529" s="67">
        <v>40</v>
      </c>
      <c r="K529" s="63"/>
    </row>
    <row r="530" spans="7:11" ht="16.5" thickBot="1" x14ac:dyDescent="0.3">
      <c r="G530" s="1" t="str">
        <f t="shared" si="9"/>
        <v>D</v>
      </c>
      <c r="H530" s="79" t="s">
        <v>955</v>
      </c>
      <c r="I530" s="68" t="s">
        <v>956</v>
      </c>
      <c r="J530" s="67">
        <v>38</v>
      </c>
      <c r="K530" s="66"/>
    </row>
    <row r="531" spans="7:11" ht="16.5" thickBot="1" x14ac:dyDescent="0.3">
      <c r="G531" s="1" t="str">
        <f t="shared" si="9"/>
        <v>D</v>
      </c>
      <c r="H531" s="79" t="s">
        <v>957</v>
      </c>
      <c r="I531" s="68" t="s">
        <v>273</v>
      </c>
      <c r="J531" s="67">
        <v>102</v>
      </c>
      <c r="K531" s="63"/>
    </row>
    <row r="532" spans="7:11" ht="16.5" thickBot="1" x14ac:dyDescent="0.3">
      <c r="G532" s="1" t="str">
        <f t="shared" si="9"/>
        <v>D</v>
      </c>
      <c r="H532" s="79" t="s">
        <v>958</v>
      </c>
      <c r="I532" s="68" t="s">
        <v>278</v>
      </c>
      <c r="J532" s="67">
        <v>99</v>
      </c>
      <c r="K532" s="63"/>
    </row>
    <row r="533" spans="7:11" ht="16.5" thickBot="1" x14ac:dyDescent="0.3">
      <c r="G533" s="1" t="str">
        <f t="shared" si="9"/>
        <v>D</v>
      </c>
      <c r="H533" s="79" t="s">
        <v>959</v>
      </c>
      <c r="I533" s="68" t="s">
        <v>282</v>
      </c>
      <c r="J533" s="67">
        <v>87</v>
      </c>
      <c r="K533" s="63"/>
    </row>
    <row r="534" spans="7:11" ht="16.5" thickBot="1" x14ac:dyDescent="0.3">
      <c r="G534" s="1" t="str">
        <f t="shared" si="9"/>
        <v>D</v>
      </c>
      <c r="H534" s="79" t="s">
        <v>960</v>
      </c>
      <c r="I534" s="68" t="s">
        <v>286</v>
      </c>
      <c r="J534" s="67">
        <v>83</v>
      </c>
      <c r="K534" s="66"/>
    </row>
    <row r="535" spans="7:11" ht="16.5" thickBot="1" x14ac:dyDescent="0.3">
      <c r="G535" s="1" t="str">
        <f t="shared" si="9"/>
        <v>D</v>
      </c>
      <c r="H535" s="79" t="s">
        <v>961</v>
      </c>
      <c r="I535" s="68" t="s">
        <v>962</v>
      </c>
      <c r="J535" s="67">
        <v>75</v>
      </c>
      <c r="K535" s="63"/>
    </row>
    <row r="536" spans="7:11" ht="16.5" thickBot="1" x14ac:dyDescent="0.3">
      <c r="G536" s="1" t="str">
        <f t="shared" si="9"/>
        <v>D</v>
      </c>
      <c r="H536" s="79" t="s">
        <v>963</v>
      </c>
      <c r="I536" s="68" t="s">
        <v>964</v>
      </c>
      <c r="J536" s="67">
        <v>70</v>
      </c>
      <c r="K536" s="63"/>
    </row>
    <row r="537" spans="7:11" ht="16.5" thickBot="1" x14ac:dyDescent="0.3">
      <c r="G537" s="1" t="str">
        <f t="shared" si="9"/>
        <v>D</v>
      </c>
      <c r="H537" s="79" t="s">
        <v>965</v>
      </c>
      <c r="I537" s="68" t="s">
        <v>966</v>
      </c>
      <c r="J537" s="67">
        <v>65</v>
      </c>
      <c r="K537" s="63"/>
    </row>
    <row r="538" spans="7:11" ht="32.25" thickBot="1" x14ac:dyDescent="0.3">
      <c r="G538" s="1" t="str">
        <f t="shared" si="9"/>
        <v>D</v>
      </c>
      <c r="H538" s="79" t="s">
        <v>967</v>
      </c>
      <c r="I538" s="68" t="s">
        <v>968</v>
      </c>
      <c r="J538" s="67">
        <v>75</v>
      </c>
      <c r="K538" s="63"/>
    </row>
    <row r="539" spans="7:11" ht="32.25" thickBot="1" x14ac:dyDescent="0.3">
      <c r="G539" s="1" t="str">
        <f t="shared" si="9"/>
        <v>D</v>
      </c>
      <c r="H539" s="79" t="s">
        <v>969</v>
      </c>
      <c r="I539" s="68" t="s">
        <v>970</v>
      </c>
      <c r="J539" s="67">
        <v>75</v>
      </c>
      <c r="K539" s="63"/>
    </row>
    <row r="540" spans="7:11" ht="16.5" thickBot="1" x14ac:dyDescent="0.3">
      <c r="G540" s="1" t="str">
        <f t="shared" si="9"/>
        <v>D</v>
      </c>
      <c r="H540" s="79" t="s">
        <v>971</v>
      </c>
      <c r="I540" s="68" t="s">
        <v>972</v>
      </c>
      <c r="J540" s="67">
        <v>75</v>
      </c>
      <c r="K540" s="63"/>
    </row>
    <row r="541" spans="7:11" ht="16.5" thickBot="1" x14ac:dyDescent="0.3">
      <c r="G541" s="1" t="str">
        <f t="shared" si="9"/>
        <v>D</v>
      </c>
      <c r="H541" s="79" t="s">
        <v>973</v>
      </c>
      <c r="I541" s="68" t="s">
        <v>974</v>
      </c>
      <c r="J541" s="67">
        <v>70</v>
      </c>
      <c r="K541" s="63"/>
    </row>
    <row r="542" spans="7:11" ht="16.5" thickBot="1" x14ac:dyDescent="0.3">
      <c r="G542" s="1" t="str">
        <f t="shared" si="9"/>
        <v>D</v>
      </c>
      <c r="H542" s="79" t="s">
        <v>975</v>
      </c>
      <c r="I542" s="68" t="s">
        <v>976</v>
      </c>
      <c r="J542" s="67">
        <v>65</v>
      </c>
      <c r="K542" s="63"/>
    </row>
    <row r="543" spans="7:11" ht="16.5" thickBot="1" x14ac:dyDescent="0.3">
      <c r="G543" s="1" t="str">
        <f t="shared" si="9"/>
        <v>D</v>
      </c>
      <c r="H543" s="79" t="s">
        <v>977</v>
      </c>
      <c r="I543" s="68" t="s">
        <v>348</v>
      </c>
      <c r="J543" s="67">
        <v>75</v>
      </c>
      <c r="K543" s="63"/>
    </row>
    <row r="544" spans="7:11" ht="16.5" thickBot="1" x14ac:dyDescent="0.3">
      <c r="G544" s="1" t="str">
        <f t="shared" si="9"/>
        <v>D</v>
      </c>
      <c r="H544" s="79" t="s">
        <v>978</v>
      </c>
      <c r="I544" s="68" t="s">
        <v>350</v>
      </c>
      <c r="J544" s="67">
        <v>70</v>
      </c>
      <c r="K544" s="63"/>
    </row>
    <row r="545" spans="7:11" ht="16.5" thickBot="1" x14ac:dyDescent="0.3">
      <c r="G545" s="1" t="str">
        <f t="shared" si="9"/>
        <v>D</v>
      </c>
      <c r="H545" s="79" t="s">
        <v>979</v>
      </c>
      <c r="I545" s="68" t="s">
        <v>352</v>
      </c>
      <c r="J545" s="67">
        <v>65</v>
      </c>
      <c r="K545" s="63"/>
    </row>
    <row r="546" spans="7:11" ht="16.5" thickBot="1" x14ac:dyDescent="0.3">
      <c r="G546" s="1" t="str">
        <f t="shared" si="9"/>
        <v>D</v>
      </c>
      <c r="H546" s="79" t="s">
        <v>980</v>
      </c>
      <c r="I546" s="68" t="s">
        <v>981</v>
      </c>
      <c r="J546" s="67">
        <v>75</v>
      </c>
      <c r="K546" s="63"/>
    </row>
    <row r="547" spans="7:11" ht="16.5" thickBot="1" x14ac:dyDescent="0.3">
      <c r="G547" s="1" t="str">
        <f t="shared" si="9"/>
        <v>D</v>
      </c>
      <c r="H547" s="79" t="s">
        <v>982</v>
      </c>
      <c r="I547" s="68" t="s">
        <v>983</v>
      </c>
      <c r="J547" s="67">
        <v>70</v>
      </c>
      <c r="K547" s="63"/>
    </row>
    <row r="548" spans="7:11" ht="16.5" thickBot="1" x14ac:dyDescent="0.3">
      <c r="G548" s="1" t="str">
        <f t="shared" si="9"/>
        <v>D</v>
      </c>
      <c r="H548" s="79" t="s">
        <v>984</v>
      </c>
      <c r="I548" s="68" t="s">
        <v>985</v>
      </c>
      <c r="J548" s="67">
        <v>65</v>
      </c>
      <c r="K548" s="63"/>
    </row>
    <row r="549" spans="7:11" ht="16.5" thickBot="1" x14ac:dyDescent="0.3">
      <c r="G549" s="1" t="str">
        <f t="shared" si="9"/>
        <v>D</v>
      </c>
      <c r="H549" s="79" t="s">
        <v>986</v>
      </c>
      <c r="I549" s="68" t="s">
        <v>303</v>
      </c>
      <c r="J549" s="67">
        <v>65</v>
      </c>
      <c r="K549" s="63"/>
    </row>
    <row r="550" spans="7:11" ht="16.5" thickBot="1" x14ac:dyDescent="0.3">
      <c r="G550" s="1" t="str">
        <f t="shared" si="9"/>
        <v>D</v>
      </c>
      <c r="H550" s="79" t="s">
        <v>987</v>
      </c>
      <c r="I550" s="68" t="s">
        <v>305</v>
      </c>
      <c r="J550" s="67">
        <v>60</v>
      </c>
      <c r="K550" s="63"/>
    </row>
    <row r="551" spans="7:11" ht="16.5" thickBot="1" x14ac:dyDescent="0.3">
      <c r="G551" s="1" t="str">
        <f t="shared" si="9"/>
        <v>D</v>
      </c>
      <c r="H551" s="79" t="s">
        <v>988</v>
      </c>
      <c r="I551" s="68" t="s">
        <v>307</v>
      </c>
      <c r="J551" s="67">
        <v>55</v>
      </c>
      <c r="K551" s="63"/>
    </row>
    <row r="552" spans="7:11" ht="16.5" thickBot="1" x14ac:dyDescent="0.3">
      <c r="G552" s="1" t="str">
        <f t="shared" si="9"/>
        <v>D</v>
      </c>
      <c r="H552" s="79" t="s">
        <v>989</v>
      </c>
      <c r="I552" s="68" t="s">
        <v>743</v>
      </c>
      <c r="J552" s="67">
        <v>49</v>
      </c>
      <c r="K552" s="66"/>
    </row>
    <row r="553" spans="7:11" ht="16.5" thickBot="1" x14ac:dyDescent="0.3">
      <c r="G553" s="1" t="str">
        <f t="shared" si="9"/>
        <v>D</v>
      </c>
      <c r="H553" s="79" t="s">
        <v>990</v>
      </c>
      <c r="I553" s="68" t="s">
        <v>273</v>
      </c>
      <c r="J553" s="67">
        <v>102</v>
      </c>
      <c r="K553" s="63"/>
    </row>
    <row r="554" spans="7:11" ht="16.5" thickBot="1" x14ac:dyDescent="0.3">
      <c r="G554" s="1" t="str">
        <f t="shared" si="9"/>
        <v>D</v>
      </c>
      <c r="H554" s="79" t="s">
        <v>991</v>
      </c>
      <c r="I554" s="68" t="s">
        <v>278</v>
      </c>
      <c r="J554" s="67">
        <v>99</v>
      </c>
      <c r="K554" s="63"/>
    </row>
    <row r="555" spans="7:11" ht="16.5" thickBot="1" x14ac:dyDescent="0.3">
      <c r="G555" s="1" t="str">
        <f t="shared" si="9"/>
        <v>D</v>
      </c>
      <c r="H555" s="79" t="s">
        <v>992</v>
      </c>
      <c r="I555" s="68" t="s">
        <v>282</v>
      </c>
      <c r="J555" s="67">
        <v>87</v>
      </c>
      <c r="K555" s="63"/>
    </row>
    <row r="556" spans="7:11" ht="16.5" thickBot="1" x14ac:dyDescent="0.3">
      <c r="G556" s="1" t="str">
        <f t="shared" si="9"/>
        <v>D</v>
      </c>
      <c r="H556" s="79" t="s">
        <v>993</v>
      </c>
      <c r="I556" s="68" t="s">
        <v>286</v>
      </c>
      <c r="J556" s="67">
        <v>83</v>
      </c>
      <c r="K556" s="63"/>
    </row>
    <row r="557" spans="7:11" ht="16.5" thickBot="1" x14ac:dyDescent="0.3">
      <c r="G557" s="1" t="str">
        <f t="shared" si="9"/>
        <v>D</v>
      </c>
      <c r="H557" s="79" t="s">
        <v>994</v>
      </c>
      <c r="I557" s="68" t="s">
        <v>729</v>
      </c>
      <c r="J557" s="67">
        <v>78</v>
      </c>
      <c r="K557" s="63"/>
    </row>
    <row r="558" spans="7:11" ht="16.5" thickBot="1" x14ac:dyDescent="0.3">
      <c r="G558" s="1" t="str">
        <f t="shared" si="9"/>
        <v>D</v>
      </c>
      <c r="H558" s="79" t="s">
        <v>995</v>
      </c>
      <c r="I558" s="68" t="s">
        <v>727</v>
      </c>
      <c r="J558" s="67">
        <v>73</v>
      </c>
      <c r="K558" s="66"/>
    </row>
    <row r="559" spans="7:11" ht="16.5" thickBot="1" x14ac:dyDescent="0.3">
      <c r="G559" s="1" t="str">
        <f t="shared" si="9"/>
        <v>D</v>
      </c>
      <c r="H559" s="79" t="s">
        <v>996</v>
      </c>
      <c r="I559" s="68" t="s">
        <v>997</v>
      </c>
      <c r="J559" s="67">
        <v>75</v>
      </c>
      <c r="K559" s="63"/>
    </row>
    <row r="560" spans="7:11" ht="16.5" thickBot="1" x14ac:dyDescent="0.3">
      <c r="G560" s="1" t="str">
        <f t="shared" si="9"/>
        <v>D</v>
      </c>
      <c r="H560" s="79" t="s">
        <v>998</v>
      </c>
      <c r="I560" s="68" t="s">
        <v>999</v>
      </c>
      <c r="J560" s="67">
        <v>70</v>
      </c>
      <c r="K560" s="63"/>
    </row>
    <row r="561" spans="7:11" ht="16.5" thickBot="1" x14ac:dyDescent="0.3">
      <c r="G561" s="1" t="str">
        <f t="shared" si="9"/>
        <v>D</v>
      </c>
      <c r="H561" s="79" t="s">
        <v>1000</v>
      </c>
      <c r="I561" s="68" t="s">
        <v>976</v>
      </c>
      <c r="J561" s="67">
        <v>65</v>
      </c>
      <c r="K561" s="63"/>
    </row>
    <row r="562" spans="7:11" ht="16.5" thickBot="1" x14ac:dyDescent="0.3">
      <c r="G562" s="1" t="str">
        <f t="shared" si="9"/>
        <v>D</v>
      </c>
      <c r="H562" s="79" t="s">
        <v>1001</v>
      </c>
      <c r="I562" s="68" t="s">
        <v>731</v>
      </c>
      <c r="J562" s="67">
        <v>75</v>
      </c>
      <c r="K562" s="63"/>
    </row>
    <row r="563" spans="7:11" ht="16.5" thickBot="1" x14ac:dyDescent="0.3">
      <c r="G563" s="1" t="str">
        <f t="shared" si="9"/>
        <v>D</v>
      </c>
      <c r="H563" s="79" t="s">
        <v>1002</v>
      </c>
      <c r="I563" s="68" t="s">
        <v>733</v>
      </c>
      <c r="J563" s="67">
        <v>70</v>
      </c>
      <c r="K563" s="63"/>
    </row>
    <row r="564" spans="7:11" ht="16.5" thickBot="1" x14ac:dyDescent="0.3">
      <c r="G564" s="1" t="str">
        <f t="shared" si="9"/>
        <v>D</v>
      </c>
      <c r="H564" s="79" t="s">
        <v>1003</v>
      </c>
      <c r="I564" s="68" t="s">
        <v>735</v>
      </c>
      <c r="J564" s="67">
        <v>65</v>
      </c>
      <c r="K564" s="63"/>
    </row>
    <row r="565" spans="7:11" ht="16.5" thickBot="1" x14ac:dyDescent="0.3">
      <c r="G565" s="1" t="str">
        <f t="shared" si="9"/>
        <v>D</v>
      </c>
      <c r="H565" s="79" t="s">
        <v>1004</v>
      </c>
      <c r="I565" s="68" t="s">
        <v>348</v>
      </c>
      <c r="J565" s="67">
        <v>70</v>
      </c>
      <c r="K565" s="63"/>
    </row>
    <row r="566" spans="7:11" ht="16.5" thickBot="1" x14ac:dyDescent="0.3">
      <c r="G566" s="1" t="str">
        <f t="shared" si="9"/>
        <v>D</v>
      </c>
      <c r="H566" s="79" t="s">
        <v>1005</v>
      </c>
      <c r="I566" s="68" t="s">
        <v>350</v>
      </c>
      <c r="J566" s="67">
        <v>65</v>
      </c>
      <c r="K566" s="63"/>
    </row>
    <row r="567" spans="7:11" ht="16.5" thickBot="1" x14ac:dyDescent="0.3">
      <c r="G567" s="1" t="str">
        <f t="shared" si="9"/>
        <v>D</v>
      </c>
      <c r="H567" s="79" t="s">
        <v>1006</v>
      </c>
      <c r="I567" s="68" t="s">
        <v>352</v>
      </c>
      <c r="J567" s="67">
        <v>58</v>
      </c>
      <c r="K567" s="63"/>
    </row>
    <row r="568" spans="7:11" ht="16.5" thickBot="1" x14ac:dyDescent="0.3">
      <c r="G568" s="1" t="str">
        <f t="shared" si="9"/>
        <v>D</v>
      </c>
      <c r="H568" s="79" t="s">
        <v>1007</v>
      </c>
      <c r="I568" s="68" t="s">
        <v>303</v>
      </c>
      <c r="J568" s="67">
        <v>65</v>
      </c>
      <c r="K568" s="63"/>
    </row>
    <row r="569" spans="7:11" ht="16.5" thickBot="1" x14ac:dyDescent="0.3">
      <c r="G569" s="1" t="str">
        <f t="shared" si="9"/>
        <v>D</v>
      </c>
      <c r="H569" s="79" t="s">
        <v>1008</v>
      </c>
      <c r="I569" s="68" t="s">
        <v>305</v>
      </c>
      <c r="J569" s="67">
        <v>60</v>
      </c>
      <c r="K569" s="63"/>
    </row>
    <row r="570" spans="7:11" ht="16.5" thickBot="1" x14ac:dyDescent="0.3">
      <c r="G570" s="1" t="str">
        <f t="shared" si="9"/>
        <v>D</v>
      </c>
      <c r="H570" s="79" t="s">
        <v>1009</v>
      </c>
      <c r="I570" s="68" t="s">
        <v>307</v>
      </c>
      <c r="J570" s="67">
        <v>55</v>
      </c>
      <c r="K570" s="63"/>
    </row>
    <row r="571" spans="7:11" ht="16.5" thickBot="1" x14ac:dyDescent="0.3">
      <c r="G571" s="1" t="str">
        <f t="shared" si="9"/>
        <v>D</v>
      </c>
      <c r="H571" s="79" t="s">
        <v>1010</v>
      </c>
      <c r="I571" s="68" t="s">
        <v>743</v>
      </c>
      <c r="J571" s="67">
        <v>49</v>
      </c>
      <c r="K571" s="63"/>
    </row>
    <row r="572" spans="7:11" ht="16.5" thickBot="1" x14ac:dyDescent="0.3">
      <c r="G572" s="1" t="str">
        <f t="shared" si="9"/>
        <v>D</v>
      </c>
      <c r="H572" s="79" t="s">
        <v>1011</v>
      </c>
      <c r="I572" s="68" t="s">
        <v>872</v>
      </c>
      <c r="J572" s="67">
        <v>44</v>
      </c>
      <c r="K572" s="66"/>
    </row>
    <row r="573" spans="7:11" ht="16.5" thickBot="1" x14ac:dyDescent="0.3">
      <c r="G573" s="1" t="str">
        <f t="shared" si="9"/>
        <v>D</v>
      </c>
      <c r="H573" s="79" t="s">
        <v>1012</v>
      </c>
      <c r="I573" s="68" t="s">
        <v>273</v>
      </c>
      <c r="J573" s="67">
        <v>102</v>
      </c>
      <c r="K573" s="63"/>
    </row>
    <row r="574" spans="7:11" ht="16.5" thickBot="1" x14ac:dyDescent="0.3">
      <c r="G574" s="1" t="str">
        <f t="shared" si="9"/>
        <v>D</v>
      </c>
      <c r="H574" s="79" t="s">
        <v>1013</v>
      </c>
      <c r="I574" s="68" t="s">
        <v>278</v>
      </c>
      <c r="J574" s="67">
        <v>99</v>
      </c>
      <c r="K574" s="63"/>
    </row>
    <row r="575" spans="7:11" ht="16.5" thickBot="1" x14ac:dyDescent="0.3">
      <c r="G575" s="1" t="str">
        <f t="shared" si="9"/>
        <v>D</v>
      </c>
      <c r="H575" s="79" t="s">
        <v>1014</v>
      </c>
      <c r="I575" s="68" t="s">
        <v>282</v>
      </c>
      <c r="J575" s="67">
        <v>87</v>
      </c>
      <c r="K575" s="63"/>
    </row>
    <row r="576" spans="7:11" ht="16.5" thickBot="1" x14ac:dyDescent="0.3">
      <c r="G576" s="1" t="str">
        <f t="shared" si="9"/>
        <v>D</v>
      </c>
      <c r="H576" s="79" t="s">
        <v>1015</v>
      </c>
      <c r="I576" s="68" t="s">
        <v>286</v>
      </c>
      <c r="J576" s="67">
        <v>83</v>
      </c>
      <c r="K576" s="66"/>
    </row>
    <row r="577" spans="7:11" ht="16.5" thickBot="1" x14ac:dyDescent="0.3">
      <c r="G577" s="1" t="str">
        <f t="shared" si="9"/>
        <v>D</v>
      </c>
      <c r="H577" s="79" t="s">
        <v>1016</v>
      </c>
      <c r="I577" s="68" t="s">
        <v>731</v>
      </c>
      <c r="J577" s="67">
        <v>75</v>
      </c>
      <c r="K577" s="63"/>
    </row>
    <row r="578" spans="7:11" ht="16.5" thickBot="1" x14ac:dyDescent="0.3">
      <c r="G578" s="1" t="str">
        <f t="shared" si="9"/>
        <v>D</v>
      </c>
      <c r="H578" s="79" t="s">
        <v>1017</v>
      </c>
      <c r="I578" s="68" t="s">
        <v>733</v>
      </c>
      <c r="J578" s="67">
        <v>70</v>
      </c>
      <c r="K578" s="63"/>
    </row>
    <row r="579" spans="7:11" ht="16.5" thickBot="1" x14ac:dyDescent="0.3">
      <c r="G579" s="1" t="str">
        <f t="shared" ref="G579:G640" si="10">LEFT(H579,1)</f>
        <v>D</v>
      </c>
      <c r="H579" s="79" t="s">
        <v>1018</v>
      </c>
      <c r="I579" s="68" t="s">
        <v>735</v>
      </c>
      <c r="J579" s="67">
        <v>65</v>
      </c>
      <c r="K579" s="63"/>
    </row>
    <row r="580" spans="7:11" ht="16.5" thickBot="1" x14ac:dyDescent="0.3">
      <c r="G580" s="1" t="str">
        <f t="shared" si="10"/>
        <v>D</v>
      </c>
      <c r="H580" s="79" t="s">
        <v>1019</v>
      </c>
      <c r="I580" s="68" t="s">
        <v>348</v>
      </c>
      <c r="J580" s="67">
        <v>75</v>
      </c>
      <c r="K580" s="63"/>
    </row>
    <row r="581" spans="7:11" ht="16.5" thickBot="1" x14ac:dyDescent="0.3">
      <c r="G581" s="1" t="str">
        <f t="shared" si="10"/>
        <v>D</v>
      </c>
      <c r="H581" s="79" t="s">
        <v>1020</v>
      </c>
      <c r="I581" s="68" t="s">
        <v>350</v>
      </c>
      <c r="J581" s="67">
        <v>70</v>
      </c>
      <c r="K581" s="63"/>
    </row>
    <row r="582" spans="7:11" ht="16.5" thickBot="1" x14ac:dyDescent="0.3">
      <c r="G582" s="1" t="str">
        <f t="shared" si="10"/>
        <v>D</v>
      </c>
      <c r="H582" s="79" t="s">
        <v>1021</v>
      </c>
      <c r="I582" s="68" t="s">
        <v>352</v>
      </c>
      <c r="J582" s="67">
        <v>65</v>
      </c>
      <c r="K582" s="63"/>
    </row>
    <row r="583" spans="7:11" ht="16.5" thickBot="1" x14ac:dyDescent="0.3">
      <c r="G583" s="1" t="str">
        <f t="shared" si="10"/>
        <v>D</v>
      </c>
      <c r="H583" s="79" t="s">
        <v>1022</v>
      </c>
      <c r="I583" s="68" t="s">
        <v>303</v>
      </c>
      <c r="J583" s="67">
        <v>65</v>
      </c>
      <c r="K583" s="63"/>
    </row>
    <row r="584" spans="7:11" ht="16.5" thickBot="1" x14ac:dyDescent="0.3">
      <c r="G584" s="1" t="str">
        <f t="shared" si="10"/>
        <v>D</v>
      </c>
      <c r="H584" s="79" t="s">
        <v>1023</v>
      </c>
      <c r="I584" s="68" t="s">
        <v>305</v>
      </c>
      <c r="J584" s="67">
        <v>60</v>
      </c>
      <c r="K584" s="63"/>
    </row>
    <row r="585" spans="7:11" ht="16.5" thickBot="1" x14ac:dyDescent="0.3">
      <c r="G585" s="1" t="str">
        <f t="shared" si="10"/>
        <v>D</v>
      </c>
      <c r="H585" s="79" t="s">
        <v>1024</v>
      </c>
      <c r="I585" s="68" t="s">
        <v>307</v>
      </c>
      <c r="J585" s="67">
        <v>55</v>
      </c>
      <c r="K585" s="63"/>
    </row>
    <row r="586" spans="7:11" ht="16.5" thickBot="1" x14ac:dyDescent="0.3">
      <c r="G586" s="1" t="str">
        <f t="shared" si="10"/>
        <v>D</v>
      </c>
      <c r="H586" s="79" t="s">
        <v>955</v>
      </c>
      <c r="I586" s="68" t="s">
        <v>864</v>
      </c>
      <c r="J586" s="67">
        <v>52</v>
      </c>
      <c r="K586" s="63"/>
    </row>
    <row r="587" spans="7:11" ht="16.5" thickBot="1" x14ac:dyDescent="0.3">
      <c r="G587" s="1" t="str">
        <f t="shared" si="10"/>
        <v>D</v>
      </c>
      <c r="H587" s="79" t="s">
        <v>1026</v>
      </c>
      <c r="I587" s="68" t="s">
        <v>872</v>
      </c>
      <c r="J587" s="67">
        <v>44</v>
      </c>
      <c r="K587" s="66"/>
    </row>
    <row r="588" spans="7:11" ht="16.5" thickBot="1" x14ac:dyDescent="0.3">
      <c r="G588" s="1" t="str">
        <f t="shared" si="10"/>
        <v>D</v>
      </c>
      <c r="H588" s="79" t="s">
        <v>1027</v>
      </c>
      <c r="I588" s="68" t="s">
        <v>384</v>
      </c>
      <c r="J588" s="67">
        <v>110</v>
      </c>
      <c r="K588" s="63"/>
    </row>
    <row r="589" spans="7:11" ht="16.5" thickBot="1" x14ac:dyDescent="0.3">
      <c r="G589" s="1" t="str">
        <f t="shared" si="10"/>
        <v>D</v>
      </c>
      <c r="H589" s="79" t="s">
        <v>828</v>
      </c>
      <c r="I589" s="68" t="s">
        <v>273</v>
      </c>
      <c r="J589" s="67">
        <v>97</v>
      </c>
      <c r="K589" s="63"/>
    </row>
    <row r="590" spans="7:11" ht="16.5" thickBot="1" x14ac:dyDescent="0.3">
      <c r="G590" s="1" t="str">
        <f t="shared" si="10"/>
        <v>D</v>
      </c>
      <c r="H590" s="79" t="s">
        <v>1028</v>
      </c>
      <c r="I590" s="68" t="s">
        <v>278</v>
      </c>
      <c r="J590" s="67">
        <v>95</v>
      </c>
      <c r="K590" s="63"/>
    </row>
    <row r="591" spans="7:11" ht="16.5" thickBot="1" x14ac:dyDescent="0.3">
      <c r="G591" s="1" t="str">
        <f t="shared" si="10"/>
        <v>D</v>
      </c>
      <c r="H591" s="79" t="s">
        <v>1029</v>
      </c>
      <c r="I591" s="68" t="s">
        <v>282</v>
      </c>
      <c r="J591" s="67">
        <v>83</v>
      </c>
      <c r="K591" s="63"/>
    </row>
    <row r="592" spans="7:11" ht="16.5" thickBot="1" x14ac:dyDescent="0.3">
      <c r="G592" s="1" t="str">
        <f t="shared" si="10"/>
        <v>D</v>
      </c>
      <c r="H592" s="79" t="s">
        <v>1030</v>
      </c>
      <c r="I592" s="68" t="s">
        <v>286</v>
      </c>
      <c r="J592" s="67">
        <v>78</v>
      </c>
      <c r="K592" s="66"/>
    </row>
    <row r="593" spans="7:11" ht="16.5" thickBot="1" x14ac:dyDescent="0.3">
      <c r="G593" s="1" t="str">
        <f t="shared" si="10"/>
        <v>D</v>
      </c>
      <c r="H593" s="79" t="s">
        <v>1031</v>
      </c>
      <c r="I593" s="68" t="s">
        <v>997</v>
      </c>
      <c r="J593" s="67">
        <v>68</v>
      </c>
      <c r="K593" s="63"/>
    </row>
    <row r="594" spans="7:11" ht="16.5" thickBot="1" x14ac:dyDescent="0.3">
      <c r="G594" s="1" t="str">
        <f t="shared" si="10"/>
        <v>D</v>
      </c>
      <c r="H594" s="79" t="s">
        <v>1032</v>
      </c>
      <c r="I594" s="68" t="s">
        <v>974</v>
      </c>
      <c r="J594" s="67">
        <v>61</v>
      </c>
      <c r="K594" s="63"/>
    </row>
    <row r="595" spans="7:11" ht="16.5" thickBot="1" x14ac:dyDescent="0.3">
      <c r="G595" s="1" t="str">
        <f t="shared" si="10"/>
        <v>D</v>
      </c>
      <c r="H595" s="79" t="s">
        <v>1033</v>
      </c>
      <c r="I595" s="68" t="s">
        <v>1034</v>
      </c>
      <c r="J595" s="67">
        <v>55</v>
      </c>
      <c r="K595" s="63"/>
    </row>
    <row r="596" spans="7:11" ht="16.5" thickBot="1" x14ac:dyDescent="0.3">
      <c r="G596" s="1" t="str">
        <f t="shared" si="10"/>
        <v>D</v>
      </c>
      <c r="H596" s="79" t="s">
        <v>1035</v>
      </c>
      <c r="I596" s="68" t="s">
        <v>303</v>
      </c>
      <c r="J596" s="67">
        <v>61</v>
      </c>
      <c r="K596" s="63"/>
    </row>
    <row r="597" spans="7:11" ht="16.5" thickBot="1" x14ac:dyDescent="0.3">
      <c r="G597" s="1" t="str">
        <f t="shared" si="10"/>
        <v>D</v>
      </c>
      <c r="H597" s="79" t="s">
        <v>1036</v>
      </c>
      <c r="I597" s="68" t="s">
        <v>305</v>
      </c>
      <c r="J597" s="67">
        <v>55</v>
      </c>
      <c r="K597" s="63"/>
    </row>
    <row r="598" spans="7:11" ht="16.5" thickBot="1" x14ac:dyDescent="0.3">
      <c r="G598" s="1" t="str">
        <f t="shared" si="10"/>
        <v>D</v>
      </c>
      <c r="H598" s="79" t="s">
        <v>1037</v>
      </c>
      <c r="I598" s="68" t="s">
        <v>307</v>
      </c>
      <c r="J598" s="67">
        <v>52</v>
      </c>
      <c r="K598" s="66"/>
    </row>
    <row r="599" spans="7:11" ht="16.5" thickBot="1" x14ac:dyDescent="0.3">
      <c r="G599" s="1" t="str">
        <f t="shared" si="10"/>
        <v>D</v>
      </c>
      <c r="H599" s="79" t="s">
        <v>1038</v>
      </c>
      <c r="I599" s="68" t="s">
        <v>1039</v>
      </c>
      <c r="J599" s="67">
        <v>102</v>
      </c>
      <c r="K599" s="63"/>
    </row>
    <row r="600" spans="7:11" ht="16.5" thickBot="1" x14ac:dyDescent="0.3">
      <c r="G600" s="1" t="str">
        <f t="shared" si="10"/>
        <v>D</v>
      </c>
      <c r="H600" s="79" t="s">
        <v>1040</v>
      </c>
      <c r="I600" s="68" t="s">
        <v>1041</v>
      </c>
      <c r="J600" s="67">
        <v>95</v>
      </c>
      <c r="K600" s="63"/>
    </row>
    <row r="601" spans="7:11" ht="16.5" thickBot="1" x14ac:dyDescent="0.3">
      <c r="G601" s="1" t="str">
        <f t="shared" si="10"/>
        <v>D</v>
      </c>
      <c r="H601" s="79" t="s">
        <v>1042</v>
      </c>
      <c r="I601" s="68" t="s">
        <v>1043</v>
      </c>
      <c r="J601" s="67">
        <v>85</v>
      </c>
      <c r="K601" s="63"/>
    </row>
    <row r="602" spans="7:11" ht="16.5" thickBot="1" x14ac:dyDescent="0.3">
      <c r="G602" s="1" t="str">
        <f t="shared" si="10"/>
        <v>D</v>
      </c>
      <c r="H602" s="79" t="s">
        <v>1044</v>
      </c>
      <c r="I602" s="68" t="s">
        <v>282</v>
      </c>
      <c r="J602" s="67">
        <v>73</v>
      </c>
      <c r="K602" s="63"/>
    </row>
    <row r="603" spans="7:11" ht="16.5" thickBot="1" x14ac:dyDescent="0.3">
      <c r="G603" s="1" t="str">
        <f t="shared" si="10"/>
        <v>D</v>
      </c>
      <c r="H603" s="79" t="s">
        <v>1045</v>
      </c>
      <c r="I603" s="68" t="s">
        <v>767</v>
      </c>
      <c r="J603" s="67">
        <v>65</v>
      </c>
      <c r="K603" s="63"/>
    </row>
    <row r="604" spans="7:11" ht="16.5" thickBot="1" x14ac:dyDescent="0.3">
      <c r="G604" s="1" t="str">
        <f t="shared" si="10"/>
        <v>D</v>
      </c>
      <c r="H604" s="79" t="s">
        <v>1046</v>
      </c>
      <c r="I604" s="68" t="s">
        <v>286</v>
      </c>
      <c r="J604" s="67">
        <v>65</v>
      </c>
      <c r="K604" s="63"/>
    </row>
    <row r="605" spans="7:11" ht="16.5" thickBot="1" x14ac:dyDescent="0.3">
      <c r="G605" s="1" t="str">
        <f t="shared" si="10"/>
        <v>D</v>
      </c>
      <c r="H605" s="79" t="s">
        <v>1047</v>
      </c>
      <c r="I605" s="68" t="s">
        <v>1048</v>
      </c>
      <c r="J605" s="67">
        <v>49</v>
      </c>
      <c r="K605" s="63"/>
    </row>
    <row r="606" spans="7:11" ht="16.5" thickBot="1" x14ac:dyDescent="0.3">
      <c r="G606" s="1" t="str">
        <f t="shared" si="10"/>
        <v>D</v>
      </c>
      <c r="H606" s="79" t="s">
        <v>1049</v>
      </c>
      <c r="I606" s="68" t="s">
        <v>912</v>
      </c>
      <c r="J606" s="67">
        <v>46</v>
      </c>
      <c r="K606" s="63"/>
    </row>
    <row r="607" spans="7:11" ht="16.5" thickBot="1" x14ac:dyDescent="0.3">
      <c r="G607" s="1" t="str">
        <f t="shared" si="10"/>
        <v>D</v>
      </c>
      <c r="H607" s="79" t="s">
        <v>1050</v>
      </c>
      <c r="I607" s="68" t="s">
        <v>1051</v>
      </c>
      <c r="J607" s="67">
        <v>46</v>
      </c>
      <c r="K607" s="66"/>
    </row>
    <row r="608" spans="7:11" ht="16.5" thickBot="1" x14ac:dyDescent="0.3">
      <c r="G608" s="1" t="str">
        <f t="shared" si="10"/>
        <v>D</v>
      </c>
      <c r="H608" s="79" t="s">
        <v>1052</v>
      </c>
      <c r="I608" s="68" t="s">
        <v>1053</v>
      </c>
      <c r="J608" s="67">
        <v>61</v>
      </c>
      <c r="K608" s="63"/>
    </row>
    <row r="609" spans="7:11" ht="16.5" thickBot="1" x14ac:dyDescent="0.3">
      <c r="G609" s="1" t="str">
        <f t="shared" si="10"/>
        <v>D</v>
      </c>
      <c r="H609" s="79" t="s">
        <v>1054</v>
      </c>
      <c r="I609" s="68" t="s">
        <v>303</v>
      </c>
      <c r="J609" s="67">
        <v>58</v>
      </c>
      <c r="K609" s="63"/>
    </row>
    <row r="610" spans="7:11" ht="16.5" thickBot="1" x14ac:dyDescent="0.3">
      <c r="G610" s="1" t="str">
        <f t="shared" si="10"/>
        <v>D</v>
      </c>
      <c r="H610" s="79" t="s">
        <v>1055</v>
      </c>
      <c r="I610" s="68" t="s">
        <v>305</v>
      </c>
      <c r="J610" s="67">
        <v>52</v>
      </c>
      <c r="K610" s="63"/>
    </row>
    <row r="611" spans="7:11" ht="16.5" thickBot="1" x14ac:dyDescent="0.3">
      <c r="G611" s="1" t="str">
        <f t="shared" si="10"/>
        <v>D</v>
      </c>
      <c r="H611" s="79" t="s">
        <v>1056</v>
      </c>
      <c r="I611" s="68" t="s">
        <v>307</v>
      </c>
      <c r="J611" s="67">
        <v>50</v>
      </c>
      <c r="K611" s="63"/>
    </row>
    <row r="612" spans="7:11" ht="16.5" thickBot="1" x14ac:dyDescent="0.3">
      <c r="G612" s="1" t="str">
        <f t="shared" si="10"/>
        <v>D</v>
      </c>
      <c r="H612" s="79" t="s">
        <v>1057</v>
      </c>
      <c r="I612" s="68" t="s">
        <v>1058</v>
      </c>
      <c r="J612" s="67">
        <v>50</v>
      </c>
      <c r="K612" s="63"/>
    </row>
    <row r="613" spans="7:11" ht="16.5" thickBot="1" x14ac:dyDescent="0.3">
      <c r="G613" s="1" t="str">
        <f t="shared" si="10"/>
        <v>D</v>
      </c>
      <c r="H613" s="79" t="s">
        <v>1059</v>
      </c>
      <c r="I613" s="68" t="s">
        <v>1060</v>
      </c>
      <c r="J613" s="67">
        <v>48</v>
      </c>
      <c r="K613" s="63"/>
    </row>
    <row r="614" spans="7:11" ht="16.5" thickBot="1" x14ac:dyDescent="0.3">
      <c r="G614" s="1" t="str">
        <f t="shared" si="10"/>
        <v>D</v>
      </c>
      <c r="H614" s="79" t="s">
        <v>1061</v>
      </c>
      <c r="I614" s="68" t="s">
        <v>1062</v>
      </c>
      <c r="J614" s="67">
        <v>46</v>
      </c>
      <c r="K614" s="63"/>
    </row>
    <row r="615" spans="7:11" ht="16.5" thickBot="1" x14ac:dyDescent="0.3">
      <c r="G615" s="1" t="str">
        <f t="shared" si="10"/>
        <v>D</v>
      </c>
      <c r="H615" s="79" t="s">
        <v>1063</v>
      </c>
      <c r="I615" s="68" t="s">
        <v>352</v>
      </c>
      <c r="J615" s="67">
        <v>46</v>
      </c>
      <c r="K615" s="63"/>
    </row>
    <row r="616" spans="7:11" ht="16.5" thickBot="1" x14ac:dyDescent="0.3">
      <c r="G616" s="1" t="str">
        <f t="shared" si="10"/>
        <v>D</v>
      </c>
      <c r="H616" s="79" t="s">
        <v>1064</v>
      </c>
      <c r="I616" s="68" t="s">
        <v>788</v>
      </c>
      <c r="J616" s="67">
        <v>46</v>
      </c>
      <c r="K616" s="63"/>
    </row>
    <row r="617" spans="7:11" ht="16.5" thickBot="1" x14ac:dyDescent="0.3">
      <c r="G617" s="1" t="str">
        <f t="shared" si="10"/>
        <v>D</v>
      </c>
      <c r="H617" s="79" t="s">
        <v>1065</v>
      </c>
      <c r="I617" s="68" t="s">
        <v>1066</v>
      </c>
      <c r="J617" s="67">
        <v>42</v>
      </c>
      <c r="K617" s="63"/>
    </row>
    <row r="618" spans="7:11" ht="16.5" thickBot="1" x14ac:dyDescent="0.3">
      <c r="G618" s="1" t="str">
        <f t="shared" si="10"/>
        <v>D</v>
      </c>
      <c r="H618" s="79" t="s">
        <v>1025</v>
      </c>
      <c r="I618" s="68" t="s">
        <v>1067</v>
      </c>
      <c r="J618" s="67">
        <v>40</v>
      </c>
      <c r="K618" s="63"/>
    </row>
    <row r="619" spans="7:11" ht="16.5" thickBot="1" x14ac:dyDescent="0.3">
      <c r="G619" s="1" t="str">
        <f t="shared" si="10"/>
        <v>E</v>
      </c>
      <c r="H619" s="78" t="s">
        <v>1068</v>
      </c>
      <c r="I619" s="71" t="s">
        <v>1069</v>
      </c>
      <c r="J619" s="72">
        <v>104</v>
      </c>
      <c r="K619" s="63"/>
    </row>
    <row r="620" spans="7:11" ht="16.5" thickBot="1" x14ac:dyDescent="0.3">
      <c r="G620" s="1" t="str">
        <f t="shared" si="10"/>
        <v>E</v>
      </c>
      <c r="H620" s="79" t="s">
        <v>1070</v>
      </c>
      <c r="I620" s="68" t="s">
        <v>1071</v>
      </c>
      <c r="J620" s="67">
        <v>102</v>
      </c>
      <c r="K620" s="63"/>
    </row>
    <row r="621" spans="7:11" ht="16.5" thickBot="1" x14ac:dyDescent="0.3">
      <c r="G621" s="1" t="str">
        <f t="shared" si="10"/>
        <v>E</v>
      </c>
      <c r="H621" s="79" t="s">
        <v>1072</v>
      </c>
      <c r="I621" s="68" t="s">
        <v>1073</v>
      </c>
      <c r="J621" s="67">
        <v>100</v>
      </c>
      <c r="K621" s="63"/>
    </row>
    <row r="622" spans="7:11" ht="16.5" thickBot="1" x14ac:dyDescent="0.3">
      <c r="G622" s="1" t="str">
        <f t="shared" si="10"/>
        <v>E</v>
      </c>
      <c r="H622" s="79" t="s">
        <v>1074</v>
      </c>
      <c r="I622" s="68" t="s">
        <v>1075</v>
      </c>
      <c r="J622" s="67">
        <v>87</v>
      </c>
      <c r="K622" s="63"/>
    </row>
    <row r="623" spans="7:11" ht="16.5" thickBot="1" x14ac:dyDescent="0.3">
      <c r="G623" s="1" t="str">
        <f t="shared" si="10"/>
        <v>E</v>
      </c>
      <c r="H623" s="79" t="s">
        <v>1076</v>
      </c>
      <c r="I623" s="68" t="s">
        <v>1077</v>
      </c>
      <c r="J623" s="67">
        <v>85</v>
      </c>
      <c r="K623" s="63"/>
    </row>
    <row r="624" spans="7:11" ht="16.5" thickBot="1" x14ac:dyDescent="0.3">
      <c r="G624" s="1" t="str">
        <f t="shared" si="10"/>
        <v>E</v>
      </c>
      <c r="H624" s="79" t="s">
        <v>1078</v>
      </c>
      <c r="I624" s="68" t="s">
        <v>1079</v>
      </c>
      <c r="J624" s="67">
        <v>87</v>
      </c>
      <c r="K624" s="63"/>
    </row>
    <row r="625" spans="7:11" ht="16.5" thickBot="1" x14ac:dyDescent="0.3">
      <c r="G625" s="1" t="str">
        <f t="shared" si="10"/>
        <v>E</v>
      </c>
      <c r="H625" s="79" t="s">
        <v>1080</v>
      </c>
      <c r="I625" s="68" t="s">
        <v>1081</v>
      </c>
      <c r="J625" s="67">
        <v>83</v>
      </c>
      <c r="K625" s="66"/>
    </row>
    <row r="626" spans="7:11" ht="16.5" thickBot="1" x14ac:dyDescent="0.3">
      <c r="G626" s="1" t="str">
        <f t="shared" si="10"/>
        <v>E</v>
      </c>
      <c r="H626" s="79" t="s">
        <v>1082</v>
      </c>
      <c r="I626" s="68" t="s">
        <v>1083</v>
      </c>
      <c r="J626" s="67">
        <v>78</v>
      </c>
      <c r="K626" s="63"/>
    </row>
    <row r="627" spans="7:11" ht="16.5" thickBot="1" x14ac:dyDescent="0.3">
      <c r="G627" s="1" t="str">
        <f t="shared" si="10"/>
        <v>E</v>
      </c>
      <c r="H627" s="79" t="s">
        <v>1084</v>
      </c>
      <c r="I627" s="68" t="s">
        <v>1085</v>
      </c>
      <c r="J627" s="67">
        <v>75</v>
      </c>
      <c r="K627" s="63"/>
    </row>
    <row r="628" spans="7:11" ht="16.5" thickBot="1" x14ac:dyDescent="0.3">
      <c r="G628" s="1" t="str">
        <f t="shared" si="10"/>
        <v>E</v>
      </c>
      <c r="H628" s="79" t="s">
        <v>1086</v>
      </c>
      <c r="I628" s="68" t="s">
        <v>1087</v>
      </c>
      <c r="J628" s="67">
        <v>70</v>
      </c>
      <c r="K628" s="63"/>
    </row>
    <row r="629" spans="7:11" ht="16.5" thickBot="1" x14ac:dyDescent="0.3">
      <c r="G629" s="1" t="str">
        <f t="shared" si="10"/>
        <v>E</v>
      </c>
      <c r="H629" s="79" t="s">
        <v>1088</v>
      </c>
      <c r="I629" s="68" t="s">
        <v>1089</v>
      </c>
      <c r="J629" s="67">
        <v>78</v>
      </c>
      <c r="K629" s="63"/>
    </row>
    <row r="630" spans="7:11" ht="16.5" thickBot="1" x14ac:dyDescent="0.3">
      <c r="G630" s="1" t="str">
        <f t="shared" si="10"/>
        <v>E</v>
      </c>
      <c r="H630" s="79" t="s">
        <v>1090</v>
      </c>
      <c r="I630" s="68" t="s">
        <v>1091</v>
      </c>
      <c r="J630" s="67">
        <v>61</v>
      </c>
      <c r="K630" s="63"/>
    </row>
    <row r="631" spans="7:11" ht="16.5" thickBot="1" x14ac:dyDescent="0.3">
      <c r="G631" s="1" t="str">
        <f t="shared" si="10"/>
        <v>E</v>
      </c>
      <c r="H631" s="79" t="s">
        <v>1092</v>
      </c>
      <c r="I631" s="68" t="s">
        <v>1093</v>
      </c>
      <c r="J631" s="67">
        <v>61</v>
      </c>
      <c r="K631" s="63"/>
    </row>
    <row r="632" spans="7:11" ht="16.5" thickBot="1" x14ac:dyDescent="0.3">
      <c r="G632" s="1" t="str">
        <f t="shared" si="10"/>
        <v>E</v>
      </c>
      <c r="H632" s="79" t="s">
        <v>1094</v>
      </c>
      <c r="I632" s="68" t="s">
        <v>1095</v>
      </c>
      <c r="J632" s="67">
        <v>61</v>
      </c>
      <c r="K632" s="63"/>
    </row>
    <row r="633" spans="7:11" ht="16.5" thickBot="1" x14ac:dyDescent="0.3">
      <c r="G633" s="1" t="str">
        <f t="shared" si="10"/>
        <v>E</v>
      </c>
      <c r="H633" s="79" t="s">
        <v>1096</v>
      </c>
      <c r="I633" s="68" t="s">
        <v>1097</v>
      </c>
      <c r="J633" s="67">
        <v>61</v>
      </c>
      <c r="K633" s="66"/>
    </row>
    <row r="634" spans="7:11" ht="48" thickBot="1" x14ac:dyDescent="0.3">
      <c r="G634" s="1" t="str">
        <f t="shared" si="10"/>
        <v>E</v>
      </c>
      <c r="H634" s="79" t="s">
        <v>1757</v>
      </c>
      <c r="I634" s="68" t="s">
        <v>1762</v>
      </c>
      <c r="J634" s="67">
        <v>81</v>
      </c>
      <c r="K634" s="63"/>
    </row>
    <row r="635" spans="7:11" ht="48" thickBot="1" x14ac:dyDescent="0.3">
      <c r="G635" s="1" t="str">
        <f t="shared" si="10"/>
        <v>E</v>
      </c>
      <c r="H635" s="79" t="s">
        <v>1758</v>
      </c>
      <c r="I635" s="64" t="s">
        <v>1763</v>
      </c>
      <c r="J635" s="65">
        <v>79</v>
      </c>
      <c r="K635" s="63"/>
    </row>
    <row r="636" spans="7:11" ht="48" thickBot="1" x14ac:dyDescent="0.3">
      <c r="G636" s="1" t="str">
        <f t="shared" si="10"/>
        <v>E</v>
      </c>
      <c r="H636" s="79" t="s">
        <v>1759</v>
      </c>
      <c r="I636" s="64" t="s">
        <v>1764</v>
      </c>
      <c r="J636" s="65">
        <v>77</v>
      </c>
      <c r="K636" s="63"/>
    </row>
    <row r="637" spans="7:11" ht="48" thickBot="1" x14ac:dyDescent="0.3">
      <c r="G637" s="1" t="str">
        <f t="shared" si="10"/>
        <v>E</v>
      </c>
      <c r="H637" s="79" t="s">
        <v>1760</v>
      </c>
      <c r="I637" s="64" t="s">
        <v>1765</v>
      </c>
      <c r="J637" s="65">
        <v>75</v>
      </c>
      <c r="K637" s="63"/>
    </row>
    <row r="638" spans="7:11" ht="48" thickBot="1" x14ac:dyDescent="0.3">
      <c r="G638" s="1" t="str">
        <f t="shared" si="10"/>
        <v>E</v>
      </c>
      <c r="H638" s="79" t="s">
        <v>1761</v>
      </c>
      <c r="I638" s="64" t="s">
        <v>1766</v>
      </c>
      <c r="J638" s="65">
        <v>73</v>
      </c>
      <c r="K638" s="63"/>
    </row>
    <row r="639" spans="7:11" ht="32.25" thickBot="1" x14ac:dyDescent="0.3">
      <c r="G639" s="1" t="str">
        <f t="shared" si="10"/>
        <v>E</v>
      </c>
      <c r="H639" s="79" t="s">
        <v>1767</v>
      </c>
      <c r="I639" s="68" t="s">
        <v>1772</v>
      </c>
      <c r="J639" s="65">
        <v>74</v>
      </c>
      <c r="K639" s="63"/>
    </row>
    <row r="640" spans="7:11" ht="32.25" thickBot="1" x14ac:dyDescent="0.3">
      <c r="G640" s="1" t="str">
        <f t="shared" si="10"/>
        <v>E</v>
      </c>
      <c r="H640" s="79" t="s">
        <v>1768</v>
      </c>
      <c r="I640" s="64" t="s">
        <v>1773</v>
      </c>
      <c r="J640" s="65">
        <v>72</v>
      </c>
      <c r="K640" s="63"/>
    </row>
    <row r="641" spans="7:11" ht="32.25" thickBot="1" x14ac:dyDescent="0.3">
      <c r="G641" s="1" t="str">
        <f t="shared" ref="G641:G647" si="11">LEFT(H641,1)</f>
        <v>E</v>
      </c>
      <c r="H641" s="79" t="s">
        <v>1769</v>
      </c>
      <c r="I641" s="64" t="s">
        <v>1774</v>
      </c>
      <c r="J641" s="65">
        <v>70</v>
      </c>
      <c r="K641" s="63"/>
    </row>
    <row r="642" spans="7:11" ht="32.25" thickBot="1" x14ac:dyDescent="0.3">
      <c r="G642" s="1" t="str">
        <f t="shared" si="11"/>
        <v>E</v>
      </c>
      <c r="H642" s="79" t="s">
        <v>1770</v>
      </c>
      <c r="I642" s="64" t="s">
        <v>1775</v>
      </c>
      <c r="J642" s="65">
        <v>68</v>
      </c>
      <c r="K642" s="63"/>
    </row>
    <row r="643" spans="7:11" ht="32.25" thickBot="1" x14ac:dyDescent="0.3">
      <c r="G643" s="1" t="str">
        <f t="shared" si="11"/>
        <v>E</v>
      </c>
      <c r="H643" s="79" t="s">
        <v>1771</v>
      </c>
      <c r="I643" s="64" t="s">
        <v>1776</v>
      </c>
      <c r="J643" s="65">
        <v>66</v>
      </c>
      <c r="K643" s="63"/>
    </row>
    <row r="644" spans="7:11" ht="32.25" thickBot="1" x14ac:dyDescent="0.3">
      <c r="G644" s="1" t="str">
        <f t="shared" si="11"/>
        <v>E</v>
      </c>
      <c r="H644" s="79" t="s">
        <v>1098</v>
      </c>
      <c r="I644" s="68" t="s">
        <v>1099</v>
      </c>
      <c r="J644" s="67">
        <v>56</v>
      </c>
      <c r="K644" s="63"/>
    </row>
    <row r="645" spans="7:11" ht="32.25" thickBot="1" x14ac:dyDescent="0.3">
      <c r="G645" s="1" t="str">
        <f t="shared" si="11"/>
        <v>E</v>
      </c>
      <c r="H645" s="79" t="s">
        <v>1100</v>
      </c>
      <c r="I645" s="68" t="s">
        <v>1101</v>
      </c>
      <c r="J645" s="67">
        <v>54</v>
      </c>
      <c r="K645" s="66"/>
    </row>
    <row r="646" spans="7:11" ht="16.5" thickBot="1" x14ac:dyDescent="0.3">
      <c r="G646" s="1" t="str">
        <f t="shared" si="11"/>
        <v>E</v>
      </c>
      <c r="H646" s="79" t="s">
        <v>1102</v>
      </c>
      <c r="I646" s="68" t="s">
        <v>1103</v>
      </c>
      <c r="J646" s="67">
        <v>52</v>
      </c>
      <c r="K646" s="63"/>
    </row>
    <row r="647" spans="7:11" ht="32.25" thickBot="1" x14ac:dyDescent="0.3">
      <c r="G647" s="1" t="str">
        <f t="shared" si="11"/>
        <v>E</v>
      </c>
      <c r="H647" s="79" t="s">
        <v>1104</v>
      </c>
      <c r="I647" s="68" t="s">
        <v>1105</v>
      </c>
      <c r="J647" s="67">
        <v>52</v>
      </c>
      <c r="K647" s="63"/>
    </row>
    <row r="648" spans="7:11" ht="16.5" thickBot="1" x14ac:dyDescent="0.3">
      <c r="G648" s="1" t="str">
        <f t="shared" ref="G648:G704" si="12">LEFT(H648,1)</f>
        <v>E</v>
      </c>
      <c r="H648" s="79" t="s">
        <v>1106</v>
      </c>
      <c r="I648" s="68" t="s">
        <v>1107</v>
      </c>
      <c r="J648" s="67">
        <v>50</v>
      </c>
      <c r="K648" s="63"/>
    </row>
    <row r="649" spans="7:11" ht="16.5" thickBot="1" x14ac:dyDescent="0.3">
      <c r="G649" s="1" t="str">
        <f t="shared" si="12"/>
        <v>E</v>
      </c>
      <c r="H649" s="79" t="s">
        <v>1108</v>
      </c>
      <c r="I649" s="68" t="s">
        <v>1109</v>
      </c>
      <c r="J649" s="67">
        <v>50</v>
      </c>
      <c r="K649" s="63"/>
    </row>
    <row r="650" spans="7:11" ht="16.5" thickBot="1" x14ac:dyDescent="0.3">
      <c r="G650" s="1" t="str">
        <f t="shared" si="12"/>
        <v>E</v>
      </c>
      <c r="H650" s="79" t="s">
        <v>1110</v>
      </c>
      <c r="I650" s="68" t="s">
        <v>1111</v>
      </c>
      <c r="J650" s="67">
        <v>39</v>
      </c>
      <c r="K650" s="63"/>
    </row>
    <row r="651" spans="7:11" ht="16.5" thickBot="1" x14ac:dyDescent="0.3">
      <c r="G651" s="1" t="str">
        <f t="shared" si="12"/>
        <v>E</v>
      </c>
      <c r="H651" s="79" t="s">
        <v>1112</v>
      </c>
      <c r="I651" s="68" t="s">
        <v>1113</v>
      </c>
      <c r="J651" s="67">
        <v>39</v>
      </c>
      <c r="K651" s="63"/>
    </row>
    <row r="652" spans="7:11" ht="32.25" thickBot="1" x14ac:dyDescent="0.3">
      <c r="G652" s="1" t="str">
        <f t="shared" si="12"/>
        <v>E</v>
      </c>
      <c r="H652" s="78" t="s">
        <v>1114</v>
      </c>
      <c r="I652" s="71" t="s">
        <v>1115</v>
      </c>
      <c r="J652" s="72">
        <v>61</v>
      </c>
      <c r="K652" s="63"/>
    </row>
    <row r="653" spans="7:11" ht="16.5" thickBot="1" x14ac:dyDescent="0.3">
      <c r="G653" s="1" t="str">
        <f t="shared" si="12"/>
        <v>E</v>
      </c>
      <c r="H653" s="79" t="s">
        <v>1116</v>
      </c>
      <c r="I653" s="68" t="s">
        <v>282</v>
      </c>
      <c r="J653" s="67">
        <v>61</v>
      </c>
      <c r="K653" s="63"/>
    </row>
    <row r="654" spans="7:11" ht="16.5" thickBot="1" x14ac:dyDescent="0.3">
      <c r="G654" s="1" t="str">
        <f t="shared" si="12"/>
        <v>E</v>
      </c>
      <c r="H654" s="79" t="s">
        <v>1117</v>
      </c>
      <c r="I654" s="68" t="s">
        <v>753</v>
      </c>
      <c r="J654" s="67">
        <v>58</v>
      </c>
      <c r="K654" s="63"/>
    </row>
    <row r="655" spans="7:11" ht="16.5" thickBot="1" x14ac:dyDescent="0.3">
      <c r="G655" s="1" t="str">
        <f t="shared" si="12"/>
        <v>E</v>
      </c>
      <c r="H655" s="79" t="s">
        <v>1118</v>
      </c>
      <c r="I655" s="68" t="s">
        <v>286</v>
      </c>
      <c r="J655" s="67">
        <v>55</v>
      </c>
      <c r="K655" s="63"/>
    </row>
    <row r="656" spans="7:11" ht="16.5" thickBot="1" x14ac:dyDescent="0.3">
      <c r="G656" s="1" t="str">
        <f t="shared" si="12"/>
        <v>E</v>
      </c>
      <c r="H656" s="79" t="s">
        <v>1119</v>
      </c>
      <c r="I656" s="68" t="s">
        <v>1120</v>
      </c>
      <c r="J656" s="67">
        <v>52</v>
      </c>
      <c r="K656" s="63"/>
    </row>
    <row r="657" spans="7:11" ht="16.5" thickBot="1" x14ac:dyDescent="0.3">
      <c r="G657" s="1" t="str">
        <f t="shared" si="12"/>
        <v>E</v>
      </c>
      <c r="H657" s="79" t="s">
        <v>1121</v>
      </c>
      <c r="I657" s="68" t="s">
        <v>698</v>
      </c>
      <c r="J657" s="67">
        <v>44</v>
      </c>
      <c r="K657" s="63"/>
    </row>
    <row r="658" spans="7:11" ht="16.5" thickBot="1" x14ac:dyDescent="0.3">
      <c r="G658" s="1" t="str">
        <f t="shared" si="12"/>
        <v>E</v>
      </c>
      <c r="H658" s="79" t="s">
        <v>1122</v>
      </c>
      <c r="I658" s="68" t="s">
        <v>1123</v>
      </c>
      <c r="J658" s="67">
        <v>49</v>
      </c>
      <c r="K658" s="63"/>
    </row>
    <row r="659" spans="7:11" ht="16.5" thickBot="1" x14ac:dyDescent="0.3">
      <c r="G659" s="1" t="str">
        <f t="shared" si="12"/>
        <v>E</v>
      </c>
      <c r="H659" s="79" t="s">
        <v>1124</v>
      </c>
      <c r="I659" s="68" t="s">
        <v>352</v>
      </c>
      <c r="J659" s="67">
        <v>49</v>
      </c>
      <c r="K659" s="66"/>
    </row>
    <row r="660" spans="7:11" ht="16.5" thickBot="1" x14ac:dyDescent="0.3">
      <c r="G660" s="1" t="str">
        <f t="shared" si="12"/>
        <v>E</v>
      </c>
      <c r="H660" s="79" t="s">
        <v>1125</v>
      </c>
      <c r="I660" s="68" t="s">
        <v>1126</v>
      </c>
      <c r="J660" s="67">
        <v>44</v>
      </c>
      <c r="K660" s="63"/>
    </row>
    <row r="661" spans="7:11" ht="16.5" thickBot="1" x14ac:dyDescent="0.3">
      <c r="G661" s="1" t="str">
        <f t="shared" si="12"/>
        <v>E</v>
      </c>
      <c r="H661" s="79" t="s">
        <v>1127</v>
      </c>
      <c r="I661" s="68" t="s">
        <v>1128</v>
      </c>
      <c r="J661" s="67">
        <v>44</v>
      </c>
      <c r="K661" s="63"/>
    </row>
    <row r="662" spans="7:11" ht="16.5" thickBot="1" x14ac:dyDescent="0.3">
      <c r="G662" s="1" t="str">
        <f t="shared" si="12"/>
        <v>E</v>
      </c>
      <c r="H662" s="79" t="s">
        <v>1129</v>
      </c>
      <c r="I662" s="68" t="s">
        <v>1130</v>
      </c>
      <c r="J662" s="67">
        <v>44</v>
      </c>
      <c r="K662" s="63"/>
    </row>
    <row r="663" spans="7:11" ht="16.5" thickBot="1" x14ac:dyDescent="0.3">
      <c r="G663" s="1" t="str">
        <f t="shared" si="12"/>
        <v>E</v>
      </c>
      <c r="H663" s="79" t="s">
        <v>1131</v>
      </c>
      <c r="I663" s="68" t="s">
        <v>1132</v>
      </c>
      <c r="J663" s="67">
        <v>40</v>
      </c>
      <c r="K663" s="63"/>
    </row>
    <row r="664" spans="7:11" ht="16.5" thickBot="1" x14ac:dyDescent="0.3">
      <c r="G664" s="1" t="str">
        <f t="shared" si="12"/>
        <v>E</v>
      </c>
      <c r="H664" s="79" t="s">
        <v>1133</v>
      </c>
      <c r="I664" s="68" t="s">
        <v>1134</v>
      </c>
      <c r="J664" s="67">
        <v>40</v>
      </c>
      <c r="K664" s="63"/>
    </row>
    <row r="665" spans="7:11" ht="16.5" thickBot="1" x14ac:dyDescent="0.3">
      <c r="G665" s="1" t="str">
        <f t="shared" si="12"/>
        <v>E</v>
      </c>
      <c r="H665" s="79" t="s">
        <v>1135</v>
      </c>
      <c r="I665" s="68" t="s">
        <v>1136</v>
      </c>
      <c r="J665" s="67">
        <v>36</v>
      </c>
      <c r="K665" s="63"/>
    </row>
    <row r="666" spans="7:11" ht="16.5" thickBot="1" x14ac:dyDescent="0.3">
      <c r="G666" s="1" t="str">
        <f t="shared" si="12"/>
        <v>E</v>
      </c>
      <c r="H666" s="79" t="s">
        <v>1137</v>
      </c>
      <c r="I666" s="68" t="s">
        <v>1138</v>
      </c>
      <c r="J666" s="67">
        <v>28</v>
      </c>
      <c r="K666" s="63"/>
    </row>
    <row r="667" spans="7:11" ht="16.5" thickBot="1" x14ac:dyDescent="0.3">
      <c r="G667" s="1" t="str">
        <f t="shared" si="12"/>
        <v>E</v>
      </c>
      <c r="H667" s="79" t="s">
        <v>1139</v>
      </c>
      <c r="I667" s="68" t="s">
        <v>1140</v>
      </c>
      <c r="J667" s="67">
        <v>26</v>
      </c>
      <c r="K667" s="63"/>
    </row>
    <row r="668" spans="7:11" ht="32.25" thickBot="1" x14ac:dyDescent="0.3">
      <c r="G668" s="1" t="str">
        <f t="shared" si="12"/>
        <v>E</v>
      </c>
      <c r="H668" s="79" t="s">
        <v>1141</v>
      </c>
      <c r="I668" s="68" t="s">
        <v>1142</v>
      </c>
      <c r="J668" s="67">
        <v>26</v>
      </c>
      <c r="K668" s="63"/>
    </row>
    <row r="669" spans="7:11" ht="16.5" thickBot="1" x14ac:dyDescent="0.3">
      <c r="G669" s="1" t="str">
        <f t="shared" si="12"/>
        <v>E</v>
      </c>
      <c r="H669" s="79" t="s">
        <v>1143</v>
      </c>
      <c r="I669" s="68" t="s">
        <v>1144</v>
      </c>
      <c r="J669" s="67">
        <v>12</v>
      </c>
      <c r="K669" s="63"/>
    </row>
    <row r="670" spans="7:11" ht="16.5" thickBot="1" x14ac:dyDescent="0.3">
      <c r="G670" s="1" t="str">
        <f t="shared" si="12"/>
        <v>E</v>
      </c>
      <c r="H670" s="79" t="s">
        <v>1145</v>
      </c>
      <c r="I670" s="68" t="s">
        <v>1146</v>
      </c>
      <c r="J670" s="67">
        <v>70</v>
      </c>
      <c r="K670" s="63"/>
    </row>
    <row r="671" spans="7:11" ht="16.5" thickBot="1" x14ac:dyDescent="0.3">
      <c r="G671" s="1" t="str">
        <f t="shared" si="12"/>
        <v>E</v>
      </c>
      <c r="H671" s="79" t="s">
        <v>1147</v>
      </c>
      <c r="I671" s="68" t="s">
        <v>1148</v>
      </c>
      <c r="J671" s="67">
        <v>61</v>
      </c>
      <c r="K671" s="66"/>
    </row>
    <row r="672" spans="7:11" ht="16.5" thickBot="1" x14ac:dyDescent="0.3">
      <c r="G672" s="1" t="str">
        <f t="shared" si="12"/>
        <v>E</v>
      </c>
      <c r="H672" s="79" t="s">
        <v>1149</v>
      </c>
      <c r="I672" s="68" t="s">
        <v>1150</v>
      </c>
      <c r="J672" s="67">
        <v>58</v>
      </c>
      <c r="K672" s="66"/>
    </row>
    <row r="673" spans="7:11" ht="16.5" thickBot="1" x14ac:dyDescent="0.3">
      <c r="G673" s="1" t="str">
        <f t="shared" si="12"/>
        <v>E</v>
      </c>
      <c r="H673" s="79" t="s">
        <v>1151</v>
      </c>
      <c r="I673" s="68" t="s">
        <v>1152</v>
      </c>
      <c r="J673" s="67">
        <v>55</v>
      </c>
      <c r="K673" s="63"/>
    </row>
    <row r="674" spans="7:11" ht="16.5" thickBot="1" x14ac:dyDescent="0.3">
      <c r="G674" s="1" t="str">
        <f t="shared" si="12"/>
        <v>E</v>
      </c>
      <c r="H674" s="79" t="s">
        <v>1153</v>
      </c>
      <c r="I674" s="68" t="s">
        <v>199</v>
      </c>
      <c r="J674" s="67">
        <v>102</v>
      </c>
      <c r="K674" s="63"/>
    </row>
    <row r="675" spans="7:11" ht="16.5" thickBot="1" x14ac:dyDescent="0.3">
      <c r="G675" s="1" t="str">
        <f t="shared" si="12"/>
        <v>E</v>
      </c>
      <c r="H675" s="79" t="s">
        <v>1154</v>
      </c>
      <c r="I675" s="68" t="s">
        <v>1155</v>
      </c>
      <c r="J675" s="67">
        <v>100</v>
      </c>
      <c r="K675" s="66"/>
    </row>
    <row r="676" spans="7:11" ht="16.5" thickBot="1" x14ac:dyDescent="0.3">
      <c r="G676" s="1" t="str">
        <f t="shared" si="12"/>
        <v>E</v>
      </c>
      <c r="H676" s="79" t="s">
        <v>1156</v>
      </c>
      <c r="I676" s="68" t="s">
        <v>200</v>
      </c>
      <c r="J676" s="67">
        <v>98</v>
      </c>
      <c r="K676" s="63"/>
    </row>
    <row r="677" spans="7:11" ht="16.5" thickBot="1" x14ac:dyDescent="0.3">
      <c r="G677" s="1" t="str">
        <f t="shared" si="12"/>
        <v>E</v>
      </c>
      <c r="H677" s="79" t="s">
        <v>1157</v>
      </c>
      <c r="I677" s="68" t="s">
        <v>1158</v>
      </c>
      <c r="J677" s="67">
        <v>98</v>
      </c>
      <c r="K677" s="63"/>
    </row>
    <row r="678" spans="7:11" ht="16.5" thickBot="1" x14ac:dyDescent="0.3">
      <c r="G678" s="1" t="str">
        <f t="shared" si="12"/>
        <v>E</v>
      </c>
      <c r="H678" s="79" t="s">
        <v>1159</v>
      </c>
      <c r="I678" s="68" t="s">
        <v>1160</v>
      </c>
      <c r="J678" s="67">
        <v>95</v>
      </c>
      <c r="K678" s="63"/>
    </row>
    <row r="679" spans="7:11" ht="16.5" thickBot="1" x14ac:dyDescent="0.3">
      <c r="G679" s="1" t="str">
        <f t="shared" si="12"/>
        <v>E</v>
      </c>
      <c r="H679" s="79" t="s">
        <v>1161</v>
      </c>
      <c r="I679" s="68" t="s">
        <v>1162</v>
      </c>
      <c r="J679" s="67">
        <v>89</v>
      </c>
      <c r="K679" s="63"/>
    </row>
    <row r="680" spans="7:11" ht="16.5" thickBot="1" x14ac:dyDescent="0.3">
      <c r="G680" s="1" t="str">
        <f t="shared" si="12"/>
        <v>E</v>
      </c>
      <c r="H680" s="79" t="s">
        <v>1163</v>
      </c>
      <c r="I680" s="68" t="s">
        <v>1164</v>
      </c>
      <c r="J680" s="67">
        <v>87</v>
      </c>
      <c r="K680" s="63"/>
    </row>
    <row r="681" spans="7:11" ht="16.5" thickBot="1" x14ac:dyDescent="0.3">
      <c r="G681" s="1" t="str">
        <f t="shared" si="12"/>
        <v>E</v>
      </c>
      <c r="H681" s="79" t="s">
        <v>1165</v>
      </c>
      <c r="I681" s="68" t="s">
        <v>1166</v>
      </c>
      <c r="J681" s="67">
        <v>89</v>
      </c>
      <c r="K681" s="63"/>
    </row>
    <row r="682" spans="7:11" ht="16.5" thickBot="1" x14ac:dyDescent="0.3">
      <c r="G682" s="1" t="str">
        <f t="shared" si="12"/>
        <v>E</v>
      </c>
      <c r="H682" s="79" t="s">
        <v>1167</v>
      </c>
      <c r="I682" s="68" t="s">
        <v>282</v>
      </c>
      <c r="J682" s="67">
        <v>80</v>
      </c>
      <c r="K682" s="63"/>
    </row>
    <row r="683" spans="7:11" ht="16.5" thickBot="1" x14ac:dyDescent="0.3">
      <c r="G683" s="1" t="str">
        <f t="shared" si="12"/>
        <v>E</v>
      </c>
      <c r="H683" s="79" t="s">
        <v>1168</v>
      </c>
      <c r="I683" s="68" t="s">
        <v>753</v>
      </c>
      <c r="J683" s="67">
        <v>80</v>
      </c>
      <c r="K683" s="63"/>
    </row>
    <row r="684" spans="7:11" ht="16.5" thickBot="1" x14ac:dyDescent="0.3">
      <c r="G684" s="1" t="str">
        <f t="shared" si="12"/>
        <v>E</v>
      </c>
      <c r="H684" s="79" t="s">
        <v>1169</v>
      </c>
      <c r="I684" s="68" t="s">
        <v>1170</v>
      </c>
      <c r="J684" s="67">
        <v>79</v>
      </c>
      <c r="K684" s="63"/>
    </row>
    <row r="685" spans="7:11" ht="16.5" thickBot="1" x14ac:dyDescent="0.3">
      <c r="G685" s="1" t="str">
        <f t="shared" si="12"/>
        <v>E</v>
      </c>
      <c r="H685" s="79" t="s">
        <v>1171</v>
      </c>
      <c r="I685" s="68" t="s">
        <v>902</v>
      </c>
      <c r="J685" s="67">
        <v>75</v>
      </c>
      <c r="K685" s="63"/>
    </row>
    <row r="686" spans="7:11" ht="16.5" thickBot="1" x14ac:dyDescent="0.3">
      <c r="G686" s="1" t="str">
        <f t="shared" si="12"/>
        <v>E</v>
      </c>
      <c r="H686" s="79" t="s">
        <v>1172</v>
      </c>
      <c r="I686" s="68" t="s">
        <v>286</v>
      </c>
      <c r="J686" s="67">
        <v>74</v>
      </c>
      <c r="K686" s="63"/>
    </row>
    <row r="687" spans="7:11" ht="16.5" thickBot="1" x14ac:dyDescent="0.3">
      <c r="G687" s="1" t="str">
        <f t="shared" si="12"/>
        <v>E</v>
      </c>
      <c r="H687" s="79" t="s">
        <v>1173</v>
      </c>
      <c r="I687" s="68" t="s">
        <v>1174</v>
      </c>
      <c r="J687" s="67">
        <v>73</v>
      </c>
      <c r="K687" s="63"/>
    </row>
    <row r="688" spans="7:11" ht="16.5" thickBot="1" x14ac:dyDescent="0.3">
      <c r="G688" s="1" t="str">
        <f t="shared" si="12"/>
        <v>E</v>
      </c>
      <c r="H688" s="79" t="s">
        <v>1175</v>
      </c>
      <c r="I688" s="68" t="s">
        <v>1176</v>
      </c>
      <c r="J688" s="67">
        <v>73</v>
      </c>
      <c r="K688" s="66"/>
    </row>
    <row r="689" spans="7:11" ht="16.5" thickBot="1" x14ac:dyDescent="0.3">
      <c r="G689" s="1" t="str">
        <f t="shared" si="12"/>
        <v>E</v>
      </c>
      <c r="H689" s="79" t="s">
        <v>1177</v>
      </c>
      <c r="I689" s="68" t="s">
        <v>1178</v>
      </c>
      <c r="J689" s="67">
        <v>70</v>
      </c>
      <c r="K689" s="63"/>
    </row>
    <row r="690" spans="7:11" ht="16.5" thickBot="1" x14ac:dyDescent="0.3">
      <c r="G690" s="1" t="str">
        <f t="shared" si="12"/>
        <v>E</v>
      </c>
      <c r="H690" s="79" t="s">
        <v>1179</v>
      </c>
      <c r="I690" s="68" t="s">
        <v>1180</v>
      </c>
      <c r="J690" s="67">
        <v>65</v>
      </c>
      <c r="K690" s="63"/>
    </row>
    <row r="691" spans="7:11" ht="16.5" thickBot="1" x14ac:dyDescent="0.3">
      <c r="G691" s="1" t="str">
        <f t="shared" si="12"/>
        <v>E</v>
      </c>
      <c r="H691" s="79" t="s">
        <v>1181</v>
      </c>
      <c r="I691" s="68" t="s">
        <v>1182</v>
      </c>
      <c r="J691" s="67">
        <v>60</v>
      </c>
      <c r="K691" s="63"/>
    </row>
    <row r="692" spans="7:11" ht="16.5" thickBot="1" x14ac:dyDescent="0.3">
      <c r="G692" s="1" t="str">
        <f t="shared" si="12"/>
        <v>E</v>
      </c>
      <c r="H692" s="79" t="s">
        <v>1183</v>
      </c>
      <c r="I692" s="68" t="s">
        <v>1184</v>
      </c>
      <c r="J692" s="67">
        <v>57</v>
      </c>
      <c r="K692" s="63"/>
    </row>
    <row r="693" spans="7:11" ht="16.5" thickBot="1" x14ac:dyDescent="0.3">
      <c r="G693" s="1" t="str">
        <f t="shared" si="12"/>
        <v>E</v>
      </c>
      <c r="H693" s="79" t="s">
        <v>1185</v>
      </c>
      <c r="I693" s="68" t="s">
        <v>303</v>
      </c>
      <c r="J693" s="67">
        <v>58</v>
      </c>
      <c r="K693" s="63"/>
    </row>
    <row r="694" spans="7:11" ht="16.5" thickBot="1" x14ac:dyDescent="0.3">
      <c r="G694" s="1" t="str">
        <f t="shared" si="12"/>
        <v>E</v>
      </c>
      <c r="H694" s="79" t="s">
        <v>1186</v>
      </c>
      <c r="I694" s="68" t="s">
        <v>305</v>
      </c>
      <c r="J694" s="67">
        <v>52</v>
      </c>
      <c r="K694" s="63"/>
    </row>
    <row r="695" spans="7:11" ht="16.5" thickBot="1" x14ac:dyDescent="0.3">
      <c r="G695" s="1" t="str">
        <f t="shared" si="12"/>
        <v>E</v>
      </c>
      <c r="H695" s="79" t="s">
        <v>1187</v>
      </c>
      <c r="I695" s="68" t="s">
        <v>307</v>
      </c>
      <c r="J695" s="67">
        <v>50</v>
      </c>
      <c r="K695" s="63"/>
    </row>
    <row r="696" spans="7:11" ht="16.5" thickBot="1" x14ac:dyDescent="0.3">
      <c r="G696" s="1" t="str">
        <f t="shared" si="12"/>
        <v>F</v>
      </c>
      <c r="H696" s="78" t="s">
        <v>1188</v>
      </c>
      <c r="I696" s="61" t="s">
        <v>1189</v>
      </c>
      <c r="J696" s="62">
        <v>90</v>
      </c>
      <c r="K696" s="63"/>
    </row>
    <row r="697" spans="7:11" ht="16.5" thickBot="1" x14ac:dyDescent="0.3">
      <c r="G697" s="1" t="str">
        <f t="shared" si="12"/>
        <v>F</v>
      </c>
      <c r="H697" s="79" t="s">
        <v>1190</v>
      </c>
      <c r="I697" s="64" t="s">
        <v>1191</v>
      </c>
      <c r="J697" s="65">
        <v>78</v>
      </c>
      <c r="K697" s="63"/>
    </row>
    <row r="698" spans="7:11" ht="16.5" thickBot="1" x14ac:dyDescent="0.3">
      <c r="G698" s="1" t="str">
        <f t="shared" si="12"/>
        <v>F</v>
      </c>
      <c r="H698" s="79" t="s">
        <v>1192</v>
      </c>
      <c r="I698" s="64" t="s">
        <v>1193</v>
      </c>
      <c r="J698" s="65">
        <v>70</v>
      </c>
      <c r="K698" s="63"/>
    </row>
    <row r="699" spans="7:11" ht="16.5" thickBot="1" x14ac:dyDescent="0.3">
      <c r="G699" s="1" t="str">
        <f t="shared" si="12"/>
        <v>F</v>
      </c>
      <c r="H699" s="79" t="s">
        <v>1194</v>
      </c>
      <c r="I699" s="68" t="s">
        <v>1195</v>
      </c>
      <c r="J699" s="67">
        <v>70</v>
      </c>
      <c r="K699" s="63"/>
    </row>
    <row r="700" spans="7:11" ht="16.5" thickBot="1" x14ac:dyDescent="0.3">
      <c r="G700" s="1" t="str">
        <f t="shared" si="12"/>
        <v>F</v>
      </c>
      <c r="H700" s="79" t="s">
        <v>1196</v>
      </c>
      <c r="I700" s="68" t="s">
        <v>1197</v>
      </c>
      <c r="J700" s="67">
        <v>68</v>
      </c>
      <c r="K700" s="63"/>
    </row>
    <row r="701" spans="7:11" ht="16.5" thickBot="1" x14ac:dyDescent="0.3">
      <c r="G701" s="1" t="str">
        <f t="shared" si="12"/>
        <v>F</v>
      </c>
      <c r="H701" s="79" t="s">
        <v>1198</v>
      </c>
      <c r="I701" s="68" t="s">
        <v>1199</v>
      </c>
      <c r="J701" s="67">
        <v>68</v>
      </c>
      <c r="K701" s="63"/>
    </row>
    <row r="702" spans="7:11" ht="16.5" thickBot="1" x14ac:dyDescent="0.3">
      <c r="G702" s="1" t="str">
        <f t="shared" si="12"/>
        <v>F</v>
      </c>
      <c r="H702" s="79" t="s">
        <v>1200</v>
      </c>
      <c r="I702" s="68" t="s">
        <v>1201</v>
      </c>
      <c r="J702" s="67">
        <v>68</v>
      </c>
      <c r="K702" s="63"/>
    </row>
    <row r="703" spans="7:11" ht="16.5" thickBot="1" x14ac:dyDescent="0.3">
      <c r="G703" s="1" t="str">
        <f t="shared" si="12"/>
        <v>F</v>
      </c>
      <c r="H703" s="79" t="s">
        <v>1202</v>
      </c>
      <c r="I703" s="68" t="s">
        <v>1203</v>
      </c>
      <c r="J703" s="67">
        <v>68</v>
      </c>
      <c r="K703" s="63"/>
    </row>
    <row r="704" spans="7:11" ht="16.5" thickBot="1" x14ac:dyDescent="0.3">
      <c r="G704" s="1" t="str">
        <f t="shared" si="12"/>
        <v>F</v>
      </c>
      <c r="H704" s="79" t="s">
        <v>1204</v>
      </c>
      <c r="I704" s="68" t="s">
        <v>282</v>
      </c>
      <c r="J704" s="67">
        <v>65</v>
      </c>
      <c r="K704" s="63"/>
    </row>
    <row r="705" spans="7:11" ht="16.5" thickBot="1" x14ac:dyDescent="0.3">
      <c r="G705" s="1" t="str">
        <f t="shared" ref="G705:G768" si="13">LEFT(H705,1)</f>
        <v>F</v>
      </c>
      <c r="H705" s="79" t="s">
        <v>1205</v>
      </c>
      <c r="I705" s="68" t="s">
        <v>1206</v>
      </c>
      <c r="J705" s="67">
        <v>61</v>
      </c>
      <c r="K705" s="63"/>
    </row>
    <row r="706" spans="7:11" ht="16.5" thickBot="1" x14ac:dyDescent="0.3">
      <c r="G706" s="1" t="str">
        <f t="shared" si="13"/>
        <v>F</v>
      </c>
      <c r="H706" s="79" t="s">
        <v>1207</v>
      </c>
      <c r="I706" s="68" t="s">
        <v>1208</v>
      </c>
      <c r="J706" s="67">
        <v>61</v>
      </c>
      <c r="K706" s="63"/>
    </row>
    <row r="707" spans="7:11" ht="16.5" thickBot="1" x14ac:dyDescent="0.3">
      <c r="G707" s="1" t="str">
        <f t="shared" si="13"/>
        <v>F</v>
      </c>
      <c r="H707" s="79" t="s">
        <v>1209</v>
      </c>
      <c r="I707" s="68" t="s">
        <v>1210</v>
      </c>
      <c r="J707" s="67">
        <v>61</v>
      </c>
      <c r="K707" s="63"/>
    </row>
    <row r="708" spans="7:11" ht="16.5" thickBot="1" x14ac:dyDescent="0.3">
      <c r="G708" s="1" t="str">
        <f t="shared" si="13"/>
        <v>F</v>
      </c>
      <c r="H708" s="79" t="s">
        <v>1211</v>
      </c>
      <c r="I708" s="68" t="s">
        <v>753</v>
      </c>
      <c r="J708" s="67">
        <v>61</v>
      </c>
      <c r="K708" s="63"/>
    </row>
    <row r="709" spans="7:11" ht="16.5" thickBot="1" x14ac:dyDescent="0.3">
      <c r="G709" s="1" t="str">
        <f t="shared" si="13"/>
        <v>F</v>
      </c>
      <c r="H709" s="79" t="s">
        <v>1212</v>
      </c>
      <c r="I709" s="68" t="s">
        <v>286</v>
      </c>
      <c r="J709" s="67">
        <v>58</v>
      </c>
      <c r="K709" s="63"/>
    </row>
    <row r="710" spans="7:11" ht="16.5" thickBot="1" x14ac:dyDescent="0.3">
      <c r="G710" s="1" t="str">
        <f t="shared" si="13"/>
        <v>F</v>
      </c>
      <c r="H710" s="79" t="s">
        <v>1213</v>
      </c>
      <c r="I710" s="68" t="s">
        <v>1214</v>
      </c>
      <c r="J710" s="67">
        <v>58</v>
      </c>
      <c r="K710" s="63"/>
    </row>
    <row r="711" spans="7:11" ht="16.5" thickBot="1" x14ac:dyDescent="0.3">
      <c r="G711" s="1" t="str">
        <f t="shared" si="13"/>
        <v>F</v>
      </c>
      <c r="H711" s="79" t="s">
        <v>1215</v>
      </c>
      <c r="I711" s="68" t="s">
        <v>902</v>
      </c>
      <c r="J711" s="67">
        <v>56</v>
      </c>
      <c r="K711" s="63"/>
    </row>
    <row r="712" spans="7:11" ht="16.5" thickBot="1" x14ac:dyDescent="0.3">
      <c r="G712" s="1" t="str">
        <f t="shared" si="13"/>
        <v>F</v>
      </c>
      <c r="H712" s="79" t="s">
        <v>1216</v>
      </c>
      <c r="I712" s="68" t="s">
        <v>1217</v>
      </c>
      <c r="J712" s="67">
        <v>52</v>
      </c>
      <c r="K712" s="63"/>
    </row>
    <row r="713" spans="7:11" ht="16.5" thickBot="1" x14ac:dyDescent="0.3">
      <c r="G713" s="1" t="str">
        <f t="shared" si="13"/>
        <v>F</v>
      </c>
      <c r="H713" s="79" t="s">
        <v>1218</v>
      </c>
      <c r="I713" s="68" t="s">
        <v>698</v>
      </c>
      <c r="J713" s="67">
        <v>52</v>
      </c>
      <c r="K713" s="63"/>
    </row>
    <row r="714" spans="7:11" ht="16.5" thickBot="1" x14ac:dyDescent="0.3">
      <c r="G714" s="1" t="str">
        <f t="shared" si="13"/>
        <v>F</v>
      </c>
      <c r="H714" s="79" t="s">
        <v>1219</v>
      </c>
      <c r="I714" s="68" t="s">
        <v>1220</v>
      </c>
      <c r="J714" s="67">
        <v>52</v>
      </c>
      <c r="K714" s="63"/>
    </row>
    <row r="715" spans="7:11" ht="16.5" thickBot="1" x14ac:dyDescent="0.3">
      <c r="G715" s="1" t="str">
        <f t="shared" si="13"/>
        <v>F</v>
      </c>
      <c r="H715" s="79" t="s">
        <v>1221</v>
      </c>
      <c r="I715" s="68" t="s">
        <v>729</v>
      </c>
      <c r="J715" s="67">
        <v>49</v>
      </c>
      <c r="K715" s="63"/>
    </row>
    <row r="716" spans="7:11" ht="16.5" thickBot="1" x14ac:dyDescent="0.3">
      <c r="G716" s="1" t="str">
        <f t="shared" si="13"/>
        <v>F</v>
      </c>
      <c r="H716" s="79" t="s">
        <v>1222</v>
      </c>
      <c r="I716" s="68" t="s">
        <v>1223</v>
      </c>
      <c r="J716" s="67">
        <v>49</v>
      </c>
      <c r="K716" s="63"/>
    </row>
    <row r="717" spans="7:11" ht="16.5" thickBot="1" x14ac:dyDescent="0.3">
      <c r="G717" s="1" t="str">
        <f t="shared" si="13"/>
        <v>F</v>
      </c>
      <c r="H717" s="79" t="s">
        <v>1224</v>
      </c>
      <c r="I717" s="68" t="s">
        <v>1225</v>
      </c>
      <c r="J717" s="67">
        <v>46</v>
      </c>
      <c r="K717" s="63"/>
    </row>
    <row r="718" spans="7:11" ht="16.5" thickBot="1" x14ac:dyDescent="0.3">
      <c r="G718" s="1" t="str">
        <f t="shared" si="13"/>
        <v>F</v>
      </c>
      <c r="H718" s="79" t="s">
        <v>1226</v>
      </c>
      <c r="I718" s="68" t="s">
        <v>1227</v>
      </c>
      <c r="J718" s="67">
        <v>45</v>
      </c>
      <c r="K718" s="63"/>
    </row>
    <row r="719" spans="7:11" ht="16.5" thickBot="1" x14ac:dyDescent="0.3">
      <c r="G719" s="1" t="str">
        <f t="shared" si="13"/>
        <v>F</v>
      </c>
      <c r="H719" s="79" t="s">
        <v>1228</v>
      </c>
      <c r="I719" s="68" t="s">
        <v>1229</v>
      </c>
      <c r="J719" s="67">
        <v>45</v>
      </c>
      <c r="K719" s="63"/>
    </row>
    <row r="720" spans="7:11" ht="16.5" thickBot="1" x14ac:dyDescent="0.3">
      <c r="G720" s="1" t="str">
        <f t="shared" si="13"/>
        <v>F</v>
      </c>
      <c r="H720" s="79" t="s">
        <v>1230</v>
      </c>
      <c r="I720" s="68" t="s">
        <v>1231</v>
      </c>
      <c r="J720" s="67">
        <v>62</v>
      </c>
      <c r="K720" s="63"/>
    </row>
    <row r="721" spans="7:11" ht="16.5" thickBot="1" x14ac:dyDescent="0.3">
      <c r="G721" s="1" t="str">
        <f t="shared" si="13"/>
        <v>F</v>
      </c>
      <c r="H721" s="79" t="s">
        <v>1232</v>
      </c>
      <c r="I721" s="68" t="s">
        <v>1233</v>
      </c>
      <c r="J721" s="67">
        <v>62</v>
      </c>
      <c r="K721" s="66"/>
    </row>
    <row r="722" spans="7:11" ht="16.5" thickBot="1" x14ac:dyDescent="0.3">
      <c r="G722" s="1" t="str">
        <f t="shared" si="13"/>
        <v>F</v>
      </c>
      <c r="H722" s="79" t="s">
        <v>1234</v>
      </c>
      <c r="I722" s="68" t="s">
        <v>1235</v>
      </c>
      <c r="J722" s="67">
        <v>61</v>
      </c>
      <c r="K722" s="63"/>
    </row>
    <row r="723" spans="7:11" ht="16.5" thickBot="1" x14ac:dyDescent="0.3">
      <c r="G723" s="1" t="str">
        <f t="shared" si="13"/>
        <v>F</v>
      </c>
      <c r="H723" s="79" t="s">
        <v>1236</v>
      </c>
      <c r="I723" s="68" t="s">
        <v>1237</v>
      </c>
      <c r="J723" s="67">
        <v>61</v>
      </c>
      <c r="K723" s="63"/>
    </row>
    <row r="724" spans="7:11" ht="16.5" thickBot="1" x14ac:dyDescent="0.3">
      <c r="G724" s="1" t="str">
        <f t="shared" si="13"/>
        <v>F</v>
      </c>
      <c r="H724" s="79" t="s">
        <v>1238</v>
      </c>
      <c r="I724" s="68" t="s">
        <v>1239</v>
      </c>
      <c r="J724" s="67">
        <v>61</v>
      </c>
      <c r="K724" s="63"/>
    </row>
    <row r="725" spans="7:11" ht="16.5" thickBot="1" x14ac:dyDescent="0.3">
      <c r="G725" s="1" t="str">
        <f t="shared" si="13"/>
        <v>F</v>
      </c>
      <c r="H725" s="79" t="s">
        <v>1240</v>
      </c>
      <c r="I725" s="68" t="s">
        <v>1241</v>
      </c>
      <c r="J725" s="67">
        <v>61</v>
      </c>
      <c r="K725" s="63"/>
    </row>
    <row r="726" spans="7:11" ht="16.5" thickBot="1" x14ac:dyDescent="0.3">
      <c r="G726" s="1" t="str">
        <f t="shared" si="13"/>
        <v>F</v>
      </c>
      <c r="H726" s="79" t="s">
        <v>1242</v>
      </c>
      <c r="I726" s="68" t="s">
        <v>1243</v>
      </c>
      <c r="J726" s="67">
        <v>61</v>
      </c>
      <c r="K726" s="63"/>
    </row>
    <row r="727" spans="7:11" ht="16.5" thickBot="1" x14ac:dyDescent="0.3">
      <c r="G727" s="1" t="str">
        <f t="shared" si="13"/>
        <v>F</v>
      </c>
      <c r="H727" s="79" t="s">
        <v>1244</v>
      </c>
      <c r="I727" s="68" t="s">
        <v>1245</v>
      </c>
      <c r="J727" s="67">
        <v>61</v>
      </c>
      <c r="K727" s="63"/>
    </row>
    <row r="728" spans="7:11" ht="16.5" thickBot="1" x14ac:dyDescent="0.3">
      <c r="G728" s="1" t="str">
        <f t="shared" si="13"/>
        <v>F</v>
      </c>
      <c r="H728" s="79" t="s">
        <v>1246</v>
      </c>
      <c r="I728" s="68" t="s">
        <v>1247</v>
      </c>
      <c r="J728" s="67">
        <v>58</v>
      </c>
      <c r="K728" s="63"/>
    </row>
    <row r="729" spans="7:11" ht="16.5" thickBot="1" x14ac:dyDescent="0.3">
      <c r="G729" s="1" t="str">
        <f t="shared" si="13"/>
        <v>F</v>
      </c>
      <c r="H729" s="79" t="s">
        <v>1248</v>
      </c>
      <c r="I729" s="68" t="s">
        <v>1249</v>
      </c>
      <c r="J729" s="67">
        <v>58</v>
      </c>
      <c r="K729" s="63"/>
    </row>
    <row r="730" spans="7:11" ht="16.5" thickBot="1" x14ac:dyDescent="0.3">
      <c r="G730" s="1" t="str">
        <f t="shared" si="13"/>
        <v>F</v>
      </c>
      <c r="H730" s="79" t="s">
        <v>1250</v>
      </c>
      <c r="I730" s="68" t="s">
        <v>1251</v>
      </c>
      <c r="J730" s="67">
        <v>58</v>
      </c>
      <c r="K730" s="63"/>
    </row>
    <row r="731" spans="7:11" ht="16.5" thickBot="1" x14ac:dyDescent="0.3">
      <c r="G731" s="1" t="str">
        <f t="shared" si="13"/>
        <v>F</v>
      </c>
      <c r="H731" s="79" t="s">
        <v>1252</v>
      </c>
      <c r="I731" s="68" t="s">
        <v>1253</v>
      </c>
      <c r="J731" s="67">
        <v>55</v>
      </c>
      <c r="K731" s="63"/>
    </row>
    <row r="732" spans="7:11" ht="16.5" thickBot="1" x14ac:dyDescent="0.3">
      <c r="G732" s="1" t="str">
        <f t="shared" si="13"/>
        <v>F</v>
      </c>
      <c r="H732" s="79" t="s">
        <v>1254</v>
      </c>
      <c r="I732" s="68" t="s">
        <v>1255</v>
      </c>
      <c r="J732" s="67">
        <v>48</v>
      </c>
      <c r="K732" s="63"/>
    </row>
    <row r="733" spans="7:11" ht="16.5" thickBot="1" x14ac:dyDescent="0.3">
      <c r="G733" s="1" t="str">
        <f t="shared" si="13"/>
        <v>F</v>
      </c>
      <c r="H733" s="79" t="s">
        <v>1256</v>
      </c>
      <c r="I733" s="68" t="s">
        <v>1257</v>
      </c>
      <c r="J733" s="67">
        <v>49</v>
      </c>
      <c r="K733" s="63"/>
    </row>
    <row r="734" spans="7:11" ht="16.5" thickBot="1" x14ac:dyDescent="0.3">
      <c r="G734" s="1" t="str">
        <f t="shared" si="13"/>
        <v>F</v>
      </c>
      <c r="H734" s="79" t="s">
        <v>1258</v>
      </c>
      <c r="I734" s="68" t="s">
        <v>1259</v>
      </c>
      <c r="J734" s="67">
        <v>55</v>
      </c>
      <c r="K734" s="63"/>
    </row>
    <row r="735" spans="7:11" ht="16.5" thickBot="1" x14ac:dyDescent="0.3">
      <c r="G735" s="1" t="str">
        <f t="shared" si="13"/>
        <v>F</v>
      </c>
      <c r="H735" s="79" t="s">
        <v>1260</v>
      </c>
      <c r="I735" s="68" t="s">
        <v>1261</v>
      </c>
      <c r="J735" s="67">
        <v>55</v>
      </c>
      <c r="K735" s="63"/>
    </row>
    <row r="736" spans="7:11" ht="16.5" thickBot="1" x14ac:dyDescent="0.3">
      <c r="G736" s="1" t="str">
        <f t="shared" si="13"/>
        <v>F</v>
      </c>
      <c r="H736" s="79" t="s">
        <v>1262</v>
      </c>
      <c r="I736" s="68" t="s">
        <v>1263</v>
      </c>
      <c r="J736" s="67">
        <v>49</v>
      </c>
      <c r="K736" s="63"/>
    </row>
    <row r="737" spans="7:11" ht="16.5" thickBot="1" x14ac:dyDescent="0.3">
      <c r="G737" s="1" t="str">
        <f t="shared" si="13"/>
        <v>F</v>
      </c>
      <c r="H737" s="79" t="s">
        <v>1264</v>
      </c>
      <c r="I737" s="68" t="s">
        <v>1245</v>
      </c>
      <c r="J737" s="67">
        <v>49</v>
      </c>
      <c r="K737" s="63"/>
    </row>
    <row r="738" spans="7:11" ht="16.5" thickBot="1" x14ac:dyDescent="0.3">
      <c r="G738" s="1" t="str">
        <f t="shared" si="13"/>
        <v>F</v>
      </c>
      <c r="H738" s="79" t="s">
        <v>1265</v>
      </c>
      <c r="I738" s="68" t="s">
        <v>1266</v>
      </c>
      <c r="J738" s="67">
        <v>36</v>
      </c>
      <c r="K738" s="63"/>
    </row>
    <row r="739" spans="7:11" ht="16.5" thickBot="1" x14ac:dyDescent="0.3">
      <c r="G739" s="1" t="str">
        <f t="shared" si="13"/>
        <v>F</v>
      </c>
      <c r="H739" s="79" t="s">
        <v>1267</v>
      </c>
      <c r="I739" s="68" t="s">
        <v>1268</v>
      </c>
      <c r="J739" s="67">
        <v>44</v>
      </c>
      <c r="K739" s="63"/>
    </row>
    <row r="740" spans="7:11" ht="16.5" thickBot="1" x14ac:dyDescent="0.3">
      <c r="G740" s="1" t="str">
        <f t="shared" si="13"/>
        <v>F</v>
      </c>
      <c r="H740" s="79" t="s">
        <v>1269</v>
      </c>
      <c r="I740" s="68" t="s">
        <v>1270</v>
      </c>
      <c r="J740" s="67">
        <v>36</v>
      </c>
      <c r="K740" s="63"/>
    </row>
    <row r="741" spans="7:11" ht="16.5" thickBot="1" x14ac:dyDescent="0.3">
      <c r="G741" s="1" t="str">
        <f t="shared" si="13"/>
        <v>F</v>
      </c>
      <c r="H741" s="79" t="s">
        <v>1271</v>
      </c>
      <c r="I741" s="68" t="s">
        <v>1272</v>
      </c>
      <c r="J741" s="67">
        <v>36</v>
      </c>
      <c r="K741" s="63"/>
    </row>
    <row r="742" spans="7:11" ht="16.5" thickBot="1" x14ac:dyDescent="0.3">
      <c r="G742" s="1" t="str">
        <f t="shared" si="13"/>
        <v>F</v>
      </c>
      <c r="H742" s="79" t="s">
        <v>1273</v>
      </c>
      <c r="I742" s="68" t="s">
        <v>1274</v>
      </c>
      <c r="J742" s="67">
        <v>36</v>
      </c>
      <c r="K742" s="63"/>
    </row>
    <row r="743" spans="7:11" ht="16.5" thickBot="1" x14ac:dyDescent="0.3">
      <c r="G743" s="1" t="str">
        <f t="shared" si="13"/>
        <v>F</v>
      </c>
      <c r="H743" s="79" t="s">
        <v>1275</v>
      </c>
      <c r="I743" s="68" t="s">
        <v>1113</v>
      </c>
      <c r="J743" s="67">
        <v>39</v>
      </c>
      <c r="K743" s="63"/>
    </row>
    <row r="744" spans="7:11" ht="16.5" thickBot="1" x14ac:dyDescent="0.3">
      <c r="G744" s="1" t="str">
        <f t="shared" si="13"/>
        <v>F</v>
      </c>
      <c r="H744" s="79" t="s">
        <v>1276</v>
      </c>
      <c r="I744" s="68" t="s">
        <v>1277</v>
      </c>
      <c r="J744" s="67">
        <v>39</v>
      </c>
      <c r="K744" s="63"/>
    </row>
    <row r="745" spans="7:11" ht="16.5" thickBot="1" x14ac:dyDescent="0.3">
      <c r="G745" s="1" t="str">
        <f t="shared" si="13"/>
        <v>F</v>
      </c>
      <c r="H745" s="79" t="s">
        <v>1278</v>
      </c>
      <c r="I745" s="68" t="s">
        <v>1279</v>
      </c>
      <c r="J745" s="67">
        <v>39</v>
      </c>
      <c r="K745" s="63"/>
    </row>
    <row r="746" spans="7:11" ht="16.5" thickBot="1" x14ac:dyDescent="0.3">
      <c r="G746" s="1" t="str">
        <f t="shared" si="13"/>
        <v>F</v>
      </c>
      <c r="H746" s="79" t="s">
        <v>1280</v>
      </c>
      <c r="I746" s="68" t="s">
        <v>1281</v>
      </c>
      <c r="J746" s="67">
        <v>36</v>
      </c>
      <c r="K746" s="63"/>
    </row>
    <row r="747" spans="7:11" ht="16.5" thickBot="1" x14ac:dyDescent="0.3">
      <c r="G747" s="1" t="str">
        <f t="shared" si="13"/>
        <v>F</v>
      </c>
      <c r="H747" s="79" t="s">
        <v>1282</v>
      </c>
      <c r="I747" s="68" t="s">
        <v>1283</v>
      </c>
      <c r="J747" s="67">
        <v>36</v>
      </c>
      <c r="K747" s="63"/>
    </row>
    <row r="748" spans="7:11" ht="16.5" thickBot="1" x14ac:dyDescent="0.3">
      <c r="G748" s="1" t="str">
        <f t="shared" si="13"/>
        <v>F</v>
      </c>
      <c r="H748" s="79" t="s">
        <v>1284</v>
      </c>
      <c r="I748" s="68" t="s">
        <v>1285</v>
      </c>
      <c r="J748" s="67">
        <v>36</v>
      </c>
      <c r="K748" s="63"/>
    </row>
    <row r="749" spans="7:11" ht="16.5" thickBot="1" x14ac:dyDescent="0.3">
      <c r="G749" s="1" t="str">
        <f t="shared" si="13"/>
        <v>F</v>
      </c>
      <c r="H749" s="79" t="s">
        <v>1286</v>
      </c>
      <c r="I749" s="68" t="s">
        <v>1287</v>
      </c>
      <c r="J749" s="67">
        <v>34</v>
      </c>
      <c r="K749" s="63"/>
    </row>
    <row r="750" spans="7:11" ht="16.5" thickBot="1" x14ac:dyDescent="0.3">
      <c r="G750" s="1" t="str">
        <f t="shared" si="13"/>
        <v>F</v>
      </c>
      <c r="H750" s="79" t="s">
        <v>1288</v>
      </c>
      <c r="I750" s="68" t="s">
        <v>1289</v>
      </c>
      <c r="J750" s="67">
        <v>34</v>
      </c>
      <c r="K750" s="63"/>
    </row>
    <row r="751" spans="7:11" ht="16.5" thickBot="1" x14ac:dyDescent="0.3">
      <c r="G751" s="1" t="str">
        <f t="shared" si="13"/>
        <v>F</v>
      </c>
      <c r="H751" s="79" t="s">
        <v>1290</v>
      </c>
      <c r="I751" s="68" t="s">
        <v>1291</v>
      </c>
      <c r="J751" s="67">
        <v>34</v>
      </c>
      <c r="K751" s="63"/>
    </row>
    <row r="752" spans="7:11" ht="16.5" thickBot="1" x14ac:dyDescent="0.3">
      <c r="G752" s="1" t="str">
        <f t="shared" si="13"/>
        <v>F</v>
      </c>
      <c r="H752" s="79" t="s">
        <v>1292</v>
      </c>
      <c r="I752" s="68" t="s">
        <v>1293</v>
      </c>
      <c r="J752" s="67">
        <v>34</v>
      </c>
      <c r="K752" s="63"/>
    </row>
    <row r="753" spans="7:11" ht="16.5" thickBot="1" x14ac:dyDescent="0.3">
      <c r="G753" s="1" t="str">
        <f t="shared" si="13"/>
        <v>F</v>
      </c>
      <c r="H753" s="79" t="s">
        <v>1294</v>
      </c>
      <c r="I753" s="68" t="s">
        <v>1295</v>
      </c>
      <c r="J753" s="67">
        <v>34</v>
      </c>
      <c r="K753" s="63"/>
    </row>
    <row r="754" spans="7:11" ht="16.5" thickBot="1" x14ac:dyDescent="0.3">
      <c r="G754" s="1" t="str">
        <f t="shared" si="13"/>
        <v>F</v>
      </c>
      <c r="H754" s="79" t="s">
        <v>1296</v>
      </c>
      <c r="I754" s="68" t="s">
        <v>1297</v>
      </c>
      <c r="J754" s="67">
        <v>34</v>
      </c>
      <c r="K754" s="63"/>
    </row>
    <row r="755" spans="7:11" ht="16.5" thickBot="1" x14ac:dyDescent="0.3">
      <c r="G755" s="1" t="str">
        <f t="shared" si="13"/>
        <v>F</v>
      </c>
      <c r="H755" s="79" t="s">
        <v>1298</v>
      </c>
      <c r="I755" s="68" t="s">
        <v>1299</v>
      </c>
      <c r="J755" s="67">
        <v>34</v>
      </c>
      <c r="K755" s="63"/>
    </row>
    <row r="756" spans="7:11" ht="16.5" thickBot="1" x14ac:dyDescent="0.3">
      <c r="G756" s="1" t="str">
        <f t="shared" si="13"/>
        <v>F</v>
      </c>
      <c r="H756" s="79" t="s">
        <v>1300</v>
      </c>
      <c r="I756" s="68" t="s">
        <v>1301</v>
      </c>
      <c r="J756" s="67">
        <v>32</v>
      </c>
      <c r="K756" s="63"/>
    </row>
    <row r="757" spans="7:11" ht="16.5" thickBot="1" x14ac:dyDescent="0.3">
      <c r="G757" s="1" t="str">
        <f t="shared" si="13"/>
        <v>F</v>
      </c>
      <c r="H757" s="79" t="s">
        <v>1302</v>
      </c>
      <c r="I757" s="68" t="s">
        <v>1303</v>
      </c>
      <c r="J757" s="67">
        <v>30</v>
      </c>
      <c r="K757" s="63"/>
    </row>
    <row r="758" spans="7:11" ht="16.5" thickBot="1" x14ac:dyDescent="0.3">
      <c r="G758" s="1" t="str">
        <f t="shared" si="13"/>
        <v>F</v>
      </c>
      <c r="H758" s="79" t="s">
        <v>1304</v>
      </c>
      <c r="I758" s="68" t="s">
        <v>1305</v>
      </c>
      <c r="J758" s="67">
        <v>30</v>
      </c>
      <c r="K758" s="63"/>
    </row>
    <row r="759" spans="7:11" ht="16.5" thickBot="1" x14ac:dyDescent="0.3">
      <c r="G759" s="1" t="str">
        <f t="shared" si="13"/>
        <v>F</v>
      </c>
      <c r="H759" s="79" t="s">
        <v>1306</v>
      </c>
      <c r="I759" s="68" t="s">
        <v>1307</v>
      </c>
      <c r="J759" s="67">
        <v>30</v>
      </c>
      <c r="K759" s="63"/>
    </row>
    <row r="760" spans="7:11" ht="16.5" thickBot="1" x14ac:dyDescent="0.3">
      <c r="G760" s="1" t="str">
        <f t="shared" si="13"/>
        <v>F</v>
      </c>
      <c r="H760" s="79" t="s">
        <v>1308</v>
      </c>
      <c r="I760" s="68" t="s">
        <v>1309</v>
      </c>
      <c r="J760" s="67">
        <v>28</v>
      </c>
      <c r="K760" s="63"/>
    </row>
    <row r="761" spans="7:11" ht="16.5" thickBot="1" x14ac:dyDescent="0.3">
      <c r="G761" s="1" t="str">
        <f t="shared" si="13"/>
        <v>F</v>
      </c>
      <c r="H761" s="79" t="s">
        <v>1310</v>
      </c>
      <c r="I761" s="68" t="s">
        <v>1311</v>
      </c>
      <c r="J761" s="67">
        <v>26</v>
      </c>
      <c r="K761" s="63"/>
    </row>
    <row r="762" spans="7:11" ht="16.5" thickBot="1" x14ac:dyDescent="0.3">
      <c r="G762" s="1" t="str">
        <f t="shared" si="13"/>
        <v>F</v>
      </c>
      <c r="H762" s="79" t="s">
        <v>1312</v>
      </c>
      <c r="I762" s="68" t="s">
        <v>1313</v>
      </c>
      <c r="J762" s="67">
        <v>26</v>
      </c>
      <c r="K762" s="63"/>
    </row>
    <row r="763" spans="7:11" ht="16.5" thickBot="1" x14ac:dyDescent="0.3">
      <c r="G763" s="1" t="str">
        <f t="shared" si="13"/>
        <v>F</v>
      </c>
      <c r="H763" s="79" t="s">
        <v>1314</v>
      </c>
      <c r="I763" s="68" t="s">
        <v>1315</v>
      </c>
      <c r="J763" s="67">
        <v>26</v>
      </c>
      <c r="K763" s="63"/>
    </row>
    <row r="764" spans="7:11" ht="16.5" thickBot="1" x14ac:dyDescent="0.3">
      <c r="G764" s="1" t="str">
        <f t="shared" si="13"/>
        <v>F</v>
      </c>
      <c r="H764" s="79" t="s">
        <v>1316</v>
      </c>
      <c r="I764" s="68" t="s">
        <v>1317</v>
      </c>
      <c r="J764" s="67">
        <v>15</v>
      </c>
      <c r="K764" s="63"/>
    </row>
    <row r="765" spans="7:11" ht="16.5" thickBot="1" x14ac:dyDescent="0.3">
      <c r="G765" s="1" t="str">
        <f t="shared" si="13"/>
        <v>F</v>
      </c>
      <c r="H765" s="79" t="s">
        <v>1318</v>
      </c>
      <c r="I765" s="64" t="s">
        <v>384</v>
      </c>
      <c r="J765" s="65">
        <v>65</v>
      </c>
      <c r="K765" s="63"/>
    </row>
    <row r="766" spans="7:11" ht="16.5" thickBot="1" x14ac:dyDescent="0.3">
      <c r="G766" s="1" t="str">
        <f t="shared" si="13"/>
        <v>F</v>
      </c>
      <c r="H766" s="79" t="s">
        <v>1319</v>
      </c>
      <c r="I766" s="68" t="s">
        <v>1320</v>
      </c>
      <c r="J766" s="67">
        <v>58</v>
      </c>
      <c r="K766" s="66"/>
    </row>
    <row r="767" spans="7:11" ht="32.25" thickBot="1" x14ac:dyDescent="0.3">
      <c r="G767" s="1" t="str">
        <f t="shared" si="13"/>
        <v>F</v>
      </c>
      <c r="H767" s="79" t="s">
        <v>1321</v>
      </c>
      <c r="I767" s="68" t="s">
        <v>1322</v>
      </c>
      <c r="J767" s="67">
        <v>50</v>
      </c>
      <c r="K767" s="63"/>
    </row>
    <row r="768" spans="7:11" ht="16.5" thickBot="1" x14ac:dyDescent="0.3">
      <c r="G768" s="1" t="str">
        <f t="shared" si="13"/>
        <v>F</v>
      </c>
      <c r="H768" s="79" t="s">
        <v>1323</v>
      </c>
      <c r="I768" s="68" t="s">
        <v>1324</v>
      </c>
      <c r="J768" s="67">
        <v>48</v>
      </c>
      <c r="K768" s="63"/>
    </row>
    <row r="769" spans="7:11" ht="16.5" thickBot="1" x14ac:dyDescent="0.3">
      <c r="G769" s="1" t="str">
        <f t="shared" ref="G769:G829" si="14">LEFT(H769,1)</f>
        <v>F</v>
      </c>
      <c r="H769" s="79" t="s">
        <v>1325</v>
      </c>
      <c r="I769" s="68" t="s">
        <v>1326</v>
      </c>
      <c r="J769" s="67">
        <v>52</v>
      </c>
      <c r="K769" s="66"/>
    </row>
    <row r="770" spans="7:11" ht="16.5" thickBot="1" x14ac:dyDescent="0.3">
      <c r="G770" s="1" t="str">
        <f t="shared" si="14"/>
        <v>F</v>
      </c>
      <c r="H770" s="79" t="s">
        <v>1327</v>
      </c>
      <c r="I770" s="68" t="s">
        <v>1328</v>
      </c>
      <c r="J770" s="67">
        <v>49</v>
      </c>
      <c r="K770" s="63"/>
    </row>
    <row r="771" spans="7:11" ht="16.5" thickBot="1" x14ac:dyDescent="0.3">
      <c r="G771" s="1" t="str">
        <f t="shared" si="14"/>
        <v>F</v>
      </c>
      <c r="H771" s="79" t="s">
        <v>1329</v>
      </c>
      <c r="I771" s="68" t="s">
        <v>1097</v>
      </c>
      <c r="J771" s="67">
        <v>47</v>
      </c>
      <c r="K771" s="63"/>
    </row>
    <row r="772" spans="7:11" ht="16.5" thickBot="1" x14ac:dyDescent="0.3">
      <c r="G772" s="1" t="str">
        <f t="shared" si="14"/>
        <v>F</v>
      </c>
      <c r="H772" s="79" t="s">
        <v>1330</v>
      </c>
      <c r="I772" s="68" t="s">
        <v>950</v>
      </c>
      <c r="J772" s="67">
        <v>30</v>
      </c>
      <c r="K772" s="63"/>
    </row>
    <row r="773" spans="7:11" ht="16.5" thickBot="1" x14ac:dyDescent="0.3">
      <c r="G773" s="1" t="str">
        <f t="shared" si="14"/>
        <v>G</v>
      </c>
      <c r="H773" s="78" t="s">
        <v>1331</v>
      </c>
      <c r="I773" s="61" t="s">
        <v>1332</v>
      </c>
      <c r="J773" s="72">
        <v>99</v>
      </c>
      <c r="K773" s="63"/>
    </row>
    <row r="774" spans="7:11" ht="32.25" thickBot="1" x14ac:dyDescent="0.3">
      <c r="G774" s="1" t="str">
        <f t="shared" si="14"/>
        <v>G</v>
      </c>
      <c r="H774" s="79" t="s">
        <v>1333</v>
      </c>
      <c r="I774" s="68" t="s">
        <v>1334</v>
      </c>
      <c r="J774" s="67">
        <v>96</v>
      </c>
      <c r="K774" s="63"/>
    </row>
    <row r="775" spans="7:11" ht="16.5" thickBot="1" x14ac:dyDescent="0.3">
      <c r="G775" s="1" t="str">
        <f t="shared" si="14"/>
        <v>G</v>
      </c>
      <c r="H775" s="79" t="s">
        <v>1777</v>
      </c>
      <c r="I775" s="64" t="s">
        <v>1780</v>
      </c>
      <c r="J775" s="65">
        <v>93</v>
      </c>
      <c r="K775" s="63"/>
    </row>
    <row r="776" spans="7:11" ht="16.5" thickBot="1" x14ac:dyDescent="0.3">
      <c r="G776" s="1" t="str">
        <f t="shared" si="14"/>
        <v>G</v>
      </c>
      <c r="H776" s="79" t="s">
        <v>1778</v>
      </c>
      <c r="I776" s="64" t="s">
        <v>1781</v>
      </c>
      <c r="J776" s="65">
        <v>90</v>
      </c>
      <c r="K776" s="63"/>
    </row>
    <row r="777" spans="7:11" ht="32.25" thickBot="1" x14ac:dyDescent="0.3">
      <c r="G777" s="1" t="str">
        <f t="shared" si="14"/>
        <v>G</v>
      </c>
      <c r="H777" s="79" t="s">
        <v>1779</v>
      </c>
      <c r="I777" s="64" t="s">
        <v>1782</v>
      </c>
      <c r="J777" s="65">
        <v>87</v>
      </c>
      <c r="K777" s="63"/>
    </row>
    <row r="778" spans="7:11" ht="16.5" thickBot="1" x14ac:dyDescent="0.3">
      <c r="G778" s="1" t="str">
        <f t="shared" si="14"/>
        <v>G</v>
      </c>
      <c r="H778" s="79" t="s">
        <v>1335</v>
      </c>
      <c r="I778" s="68" t="s">
        <v>1336</v>
      </c>
      <c r="J778" s="67">
        <v>93</v>
      </c>
      <c r="K778" s="63"/>
    </row>
    <row r="779" spans="7:11" ht="32.25" thickBot="1" x14ac:dyDescent="0.3">
      <c r="G779" s="1" t="str">
        <f t="shared" si="14"/>
        <v>G</v>
      </c>
      <c r="H779" s="80" t="s">
        <v>1801</v>
      </c>
      <c r="I779" s="68" t="s">
        <v>1798</v>
      </c>
      <c r="J779" s="67">
        <v>87</v>
      </c>
      <c r="K779" s="63"/>
    </row>
    <row r="780" spans="7:11" ht="32.25" thickBot="1" x14ac:dyDescent="0.3">
      <c r="G780" s="1" t="str">
        <f t="shared" si="14"/>
        <v>G</v>
      </c>
      <c r="H780" s="80" t="s">
        <v>1802</v>
      </c>
      <c r="I780" s="68" t="s">
        <v>1799</v>
      </c>
      <c r="J780" s="67">
        <v>85</v>
      </c>
      <c r="K780" s="63"/>
    </row>
    <row r="781" spans="7:11" ht="32.25" thickBot="1" x14ac:dyDescent="0.3">
      <c r="G781" s="1" t="str">
        <f t="shared" si="14"/>
        <v>G</v>
      </c>
      <c r="H781" s="80" t="s">
        <v>1803</v>
      </c>
      <c r="I781" s="68" t="s">
        <v>1800</v>
      </c>
      <c r="J781" s="67">
        <v>83</v>
      </c>
      <c r="K781" s="63"/>
    </row>
    <row r="782" spans="7:11" ht="16.5" thickBot="1" x14ac:dyDescent="0.3">
      <c r="G782" s="1" t="str">
        <f t="shared" si="14"/>
        <v>G</v>
      </c>
      <c r="H782" s="79" t="s">
        <v>1337</v>
      </c>
      <c r="I782" s="68" t="s">
        <v>1338</v>
      </c>
      <c r="J782" s="67">
        <v>65</v>
      </c>
      <c r="K782" s="63"/>
    </row>
    <row r="783" spans="7:11" ht="16.5" thickBot="1" x14ac:dyDescent="0.3">
      <c r="G783" s="1" t="str">
        <f t="shared" si="14"/>
        <v>G</v>
      </c>
      <c r="H783" s="79" t="s">
        <v>1339</v>
      </c>
      <c r="I783" s="68" t="s">
        <v>1340</v>
      </c>
      <c r="J783" s="67">
        <v>61</v>
      </c>
      <c r="K783" s="63"/>
    </row>
    <row r="784" spans="7:11" ht="32.25" thickBot="1" x14ac:dyDescent="0.3">
      <c r="G784" s="1" t="str">
        <f t="shared" si="14"/>
        <v>G</v>
      </c>
      <c r="H784" s="80" t="s">
        <v>1808</v>
      </c>
      <c r="I784" s="68" t="s">
        <v>1804</v>
      </c>
      <c r="J784" s="67">
        <v>78</v>
      </c>
      <c r="K784" s="63"/>
    </row>
    <row r="785" spans="7:11" ht="32.25" thickBot="1" x14ac:dyDescent="0.3">
      <c r="G785" s="1" t="str">
        <f t="shared" si="14"/>
        <v>G</v>
      </c>
      <c r="H785" s="80" t="s">
        <v>1809</v>
      </c>
      <c r="I785" s="68" t="s">
        <v>1805</v>
      </c>
      <c r="J785" s="67">
        <v>76</v>
      </c>
      <c r="K785" s="63"/>
    </row>
    <row r="786" spans="7:11" ht="32.25" thickBot="1" x14ac:dyDescent="0.3">
      <c r="G786" s="1" t="str">
        <f t="shared" si="14"/>
        <v>G</v>
      </c>
      <c r="H786" s="80" t="s">
        <v>1810</v>
      </c>
      <c r="I786" s="68" t="s">
        <v>1806</v>
      </c>
      <c r="J786" s="67">
        <v>74</v>
      </c>
      <c r="K786" s="63"/>
    </row>
    <row r="787" spans="7:11" ht="32.25" thickBot="1" x14ac:dyDescent="0.3">
      <c r="G787" s="1" t="str">
        <f t="shared" si="14"/>
        <v>G</v>
      </c>
      <c r="H787" s="80" t="s">
        <v>1811</v>
      </c>
      <c r="I787" s="68" t="s">
        <v>1807</v>
      </c>
      <c r="J787" s="67">
        <v>72</v>
      </c>
      <c r="K787" s="66"/>
    </row>
    <row r="788" spans="7:11" ht="16.5" thickBot="1" x14ac:dyDescent="0.3">
      <c r="G788" s="1" t="str">
        <f t="shared" si="14"/>
        <v>G</v>
      </c>
      <c r="H788" s="79" t="s">
        <v>1341</v>
      </c>
      <c r="I788" s="68" t="s">
        <v>1342</v>
      </c>
      <c r="J788" s="67">
        <v>65</v>
      </c>
      <c r="K788" s="63"/>
    </row>
    <row r="789" spans="7:11" ht="16.5" thickBot="1" x14ac:dyDescent="0.3">
      <c r="G789" s="1" t="str">
        <f t="shared" si="14"/>
        <v>G</v>
      </c>
      <c r="H789" s="79" t="s">
        <v>1343</v>
      </c>
      <c r="I789" s="68" t="s">
        <v>1344</v>
      </c>
      <c r="J789" s="67">
        <v>65</v>
      </c>
      <c r="K789" s="63"/>
    </row>
    <row r="790" spans="7:11" ht="16.5" thickBot="1" x14ac:dyDescent="0.3">
      <c r="G790" s="1" t="str">
        <f t="shared" si="14"/>
        <v>G</v>
      </c>
      <c r="H790" s="79" t="s">
        <v>1345</v>
      </c>
      <c r="I790" s="68" t="s">
        <v>1346</v>
      </c>
      <c r="J790" s="67">
        <v>65</v>
      </c>
      <c r="K790" s="63"/>
    </row>
    <row r="791" spans="7:11" ht="16.5" thickBot="1" x14ac:dyDescent="0.3">
      <c r="G791" s="1" t="str">
        <f t="shared" si="14"/>
        <v>G</v>
      </c>
      <c r="H791" s="79" t="s">
        <v>1347</v>
      </c>
      <c r="I791" s="68" t="s">
        <v>1348</v>
      </c>
      <c r="J791" s="67">
        <v>61</v>
      </c>
      <c r="K791" s="63"/>
    </row>
    <row r="792" spans="7:11" ht="16.5" thickBot="1" x14ac:dyDescent="0.3">
      <c r="G792" s="1" t="str">
        <f t="shared" si="14"/>
        <v>G</v>
      </c>
      <c r="H792" s="79" t="s">
        <v>1349</v>
      </c>
      <c r="I792" s="68" t="s">
        <v>1350</v>
      </c>
      <c r="J792" s="67">
        <v>61</v>
      </c>
      <c r="K792" s="63"/>
    </row>
    <row r="793" spans="7:11" ht="16.5" thickBot="1" x14ac:dyDescent="0.3">
      <c r="G793" s="1" t="str">
        <f t="shared" si="14"/>
        <v>G</v>
      </c>
      <c r="H793" s="79" t="s">
        <v>1351</v>
      </c>
      <c r="I793" s="68" t="s">
        <v>1352</v>
      </c>
      <c r="J793" s="67">
        <v>61</v>
      </c>
      <c r="K793" s="63"/>
    </row>
    <row r="794" spans="7:11" ht="16.5" thickBot="1" x14ac:dyDescent="0.3">
      <c r="G794" s="1" t="str">
        <f t="shared" si="14"/>
        <v>G</v>
      </c>
      <c r="H794" s="79" t="s">
        <v>1353</v>
      </c>
      <c r="I794" s="68" t="s">
        <v>1354</v>
      </c>
      <c r="J794" s="67">
        <v>61</v>
      </c>
      <c r="K794" s="63"/>
    </row>
    <row r="795" spans="7:11" ht="16.5" thickBot="1" x14ac:dyDescent="0.3">
      <c r="G795" s="1" t="str">
        <f t="shared" si="14"/>
        <v>G</v>
      </c>
      <c r="H795" s="79" t="s">
        <v>1355</v>
      </c>
      <c r="I795" s="68" t="s">
        <v>1356</v>
      </c>
      <c r="J795" s="67">
        <v>55</v>
      </c>
      <c r="K795" s="63"/>
    </row>
    <row r="796" spans="7:11" ht="16.5" thickBot="1" x14ac:dyDescent="0.3">
      <c r="G796" s="1" t="str">
        <f t="shared" si="14"/>
        <v>G</v>
      </c>
      <c r="H796" s="79" t="s">
        <v>1357</v>
      </c>
      <c r="I796" s="68" t="s">
        <v>1358</v>
      </c>
      <c r="J796" s="67">
        <v>52</v>
      </c>
      <c r="K796" s="63"/>
    </row>
    <row r="797" spans="7:11" ht="16.5" thickBot="1" x14ac:dyDescent="0.3">
      <c r="G797" s="1" t="str">
        <f t="shared" si="14"/>
        <v>G</v>
      </c>
      <c r="H797" s="79" t="s">
        <v>1359</v>
      </c>
      <c r="I797" s="68" t="s">
        <v>1360</v>
      </c>
      <c r="J797" s="67">
        <v>38</v>
      </c>
      <c r="K797" s="63"/>
    </row>
    <row r="798" spans="7:11" ht="16.5" thickBot="1" x14ac:dyDescent="0.3">
      <c r="G798" s="1" t="str">
        <f t="shared" si="14"/>
        <v>G</v>
      </c>
      <c r="H798" s="79" t="s">
        <v>1361</v>
      </c>
      <c r="I798" s="68" t="s">
        <v>1362</v>
      </c>
      <c r="J798" s="67">
        <v>46</v>
      </c>
      <c r="K798" s="63"/>
    </row>
    <row r="799" spans="7:11" ht="16.5" thickBot="1" x14ac:dyDescent="0.3">
      <c r="G799" s="1" t="str">
        <f t="shared" si="14"/>
        <v>G</v>
      </c>
      <c r="H799" s="79" t="s">
        <v>1363</v>
      </c>
      <c r="I799" s="68" t="s">
        <v>1364</v>
      </c>
      <c r="J799" s="67">
        <v>46</v>
      </c>
      <c r="K799" s="63"/>
    </row>
    <row r="800" spans="7:11" ht="16.5" thickBot="1" x14ac:dyDescent="0.3">
      <c r="G800" s="1" t="str">
        <f t="shared" si="14"/>
        <v>G</v>
      </c>
      <c r="H800" s="79" t="s">
        <v>1365</v>
      </c>
      <c r="I800" s="68" t="s">
        <v>1366</v>
      </c>
      <c r="J800" s="67">
        <v>46</v>
      </c>
      <c r="K800" s="63"/>
    </row>
    <row r="801" spans="7:11" ht="16.5" thickBot="1" x14ac:dyDescent="0.3">
      <c r="G801" s="1" t="str">
        <f t="shared" si="14"/>
        <v>G</v>
      </c>
      <c r="H801" s="79" t="s">
        <v>1367</v>
      </c>
      <c r="I801" s="68" t="s">
        <v>1368</v>
      </c>
      <c r="J801" s="67">
        <v>46</v>
      </c>
      <c r="K801" s="63"/>
    </row>
    <row r="802" spans="7:11" ht="16.5" thickBot="1" x14ac:dyDescent="0.3">
      <c r="G802" s="1" t="str">
        <f t="shared" si="14"/>
        <v>G</v>
      </c>
      <c r="H802" s="79" t="s">
        <v>1369</v>
      </c>
      <c r="I802" s="68" t="s">
        <v>1370</v>
      </c>
      <c r="J802" s="67">
        <v>46</v>
      </c>
      <c r="K802" s="66"/>
    </row>
    <row r="803" spans="7:11" ht="16.5" thickBot="1" x14ac:dyDescent="0.3">
      <c r="G803" s="1" t="str">
        <f t="shared" si="14"/>
        <v>G</v>
      </c>
      <c r="H803" s="79" t="s">
        <v>1371</v>
      </c>
      <c r="I803" s="68" t="s">
        <v>1372</v>
      </c>
      <c r="J803" s="67">
        <v>46</v>
      </c>
      <c r="K803" s="63"/>
    </row>
    <row r="804" spans="7:11" ht="16.5" thickBot="1" x14ac:dyDescent="0.3">
      <c r="G804" s="1" t="str">
        <f t="shared" si="14"/>
        <v>G</v>
      </c>
      <c r="H804" s="79" t="s">
        <v>1373</v>
      </c>
      <c r="I804" s="68" t="s">
        <v>1374</v>
      </c>
      <c r="J804" s="67">
        <v>46</v>
      </c>
      <c r="K804" s="63"/>
    </row>
    <row r="805" spans="7:11" ht="16.5" thickBot="1" x14ac:dyDescent="0.3">
      <c r="G805" s="1" t="str">
        <f t="shared" si="14"/>
        <v>G</v>
      </c>
      <c r="H805" s="79" t="s">
        <v>1375</v>
      </c>
      <c r="I805" s="68" t="s">
        <v>1344</v>
      </c>
      <c r="J805" s="67">
        <v>46</v>
      </c>
      <c r="K805" s="63"/>
    </row>
    <row r="806" spans="7:11" ht="16.5" thickBot="1" x14ac:dyDescent="0.3">
      <c r="G806" s="1" t="str">
        <f t="shared" si="14"/>
        <v>G</v>
      </c>
      <c r="H806" s="79" t="s">
        <v>1376</v>
      </c>
      <c r="I806" s="68" t="s">
        <v>1377</v>
      </c>
      <c r="J806" s="67">
        <v>46</v>
      </c>
      <c r="K806" s="63"/>
    </row>
    <row r="807" spans="7:11" ht="16.5" thickBot="1" x14ac:dyDescent="0.3">
      <c r="G807" s="1" t="str">
        <f t="shared" si="14"/>
        <v>G</v>
      </c>
      <c r="H807" s="79" t="s">
        <v>1378</v>
      </c>
      <c r="I807" s="68" t="s">
        <v>1379</v>
      </c>
      <c r="J807" s="67">
        <v>41</v>
      </c>
      <c r="K807" s="63"/>
    </row>
    <row r="808" spans="7:11" ht="16.5" thickBot="1" x14ac:dyDescent="0.3">
      <c r="G808" s="1" t="str">
        <f t="shared" si="14"/>
        <v>G</v>
      </c>
      <c r="H808" s="79" t="s">
        <v>1380</v>
      </c>
      <c r="I808" s="68" t="s">
        <v>1356</v>
      </c>
      <c r="J808" s="67">
        <v>37</v>
      </c>
      <c r="K808" s="63"/>
    </row>
    <row r="809" spans="7:11" ht="16.5" thickBot="1" x14ac:dyDescent="0.3">
      <c r="G809" s="1" t="str">
        <f t="shared" si="14"/>
        <v>G</v>
      </c>
      <c r="H809" s="79" t="s">
        <v>1784</v>
      </c>
      <c r="I809" s="68" t="s">
        <v>1382</v>
      </c>
      <c r="J809" s="67">
        <v>34</v>
      </c>
      <c r="K809" s="63"/>
    </row>
    <row r="810" spans="7:11" ht="16.5" thickBot="1" x14ac:dyDescent="0.3">
      <c r="G810" s="1" t="str">
        <f t="shared" si="14"/>
        <v>G</v>
      </c>
      <c r="H810" s="79" t="s">
        <v>1383</v>
      </c>
      <c r="I810" s="68" t="s">
        <v>1358</v>
      </c>
      <c r="J810" s="67">
        <v>34</v>
      </c>
      <c r="K810" s="63"/>
    </row>
    <row r="811" spans="7:11" ht="16.5" thickBot="1" x14ac:dyDescent="0.3">
      <c r="G811" s="1" t="str">
        <f t="shared" si="14"/>
        <v>G</v>
      </c>
      <c r="H811" s="79" t="s">
        <v>1384</v>
      </c>
      <c r="I811" s="68" t="s">
        <v>1385</v>
      </c>
      <c r="J811" s="67">
        <v>30</v>
      </c>
      <c r="K811" s="63"/>
    </row>
    <row r="812" spans="7:11" ht="16.5" thickBot="1" x14ac:dyDescent="0.3">
      <c r="G812" s="1" t="str">
        <f t="shared" si="14"/>
        <v>G</v>
      </c>
      <c r="H812" s="79" t="s">
        <v>1381</v>
      </c>
      <c r="I812" s="68" t="s">
        <v>1386</v>
      </c>
      <c r="J812" s="67">
        <v>30</v>
      </c>
      <c r="K812" s="63"/>
    </row>
    <row r="813" spans="7:11" ht="16.5" thickBot="1" x14ac:dyDescent="0.3">
      <c r="G813" s="1" t="str">
        <f t="shared" si="14"/>
        <v>G</v>
      </c>
      <c r="H813" s="79" t="s">
        <v>1387</v>
      </c>
      <c r="I813" s="68" t="s">
        <v>1388</v>
      </c>
      <c r="J813" s="67">
        <v>30</v>
      </c>
      <c r="K813" s="63"/>
    </row>
    <row r="814" spans="7:11" ht="16.5" thickBot="1" x14ac:dyDescent="0.3">
      <c r="G814" s="1" t="str">
        <f t="shared" si="14"/>
        <v>G</v>
      </c>
      <c r="H814" s="79" t="s">
        <v>1389</v>
      </c>
      <c r="I814" s="68" t="s">
        <v>1390</v>
      </c>
      <c r="J814" s="67">
        <v>30</v>
      </c>
      <c r="K814" s="63"/>
    </row>
    <row r="815" spans="7:11" ht="16.5" thickBot="1" x14ac:dyDescent="0.3">
      <c r="G815" s="1" t="str">
        <f t="shared" si="14"/>
        <v>G</v>
      </c>
      <c r="H815" s="79" t="s">
        <v>1391</v>
      </c>
      <c r="I815" s="68" t="s">
        <v>1392</v>
      </c>
      <c r="J815" s="67">
        <v>30</v>
      </c>
      <c r="K815" s="66"/>
    </row>
    <row r="816" spans="7:11" ht="16.5" thickBot="1" x14ac:dyDescent="0.3">
      <c r="G816" s="1" t="str">
        <f t="shared" si="14"/>
        <v>G</v>
      </c>
      <c r="H816" s="79" t="s">
        <v>1393</v>
      </c>
      <c r="I816" s="68" t="s">
        <v>1138</v>
      </c>
      <c r="J816" s="67">
        <v>28</v>
      </c>
      <c r="K816" s="63"/>
    </row>
    <row r="817" spans="7:11" ht="16.5" thickBot="1" x14ac:dyDescent="0.3">
      <c r="G817" s="1" t="str">
        <f t="shared" si="14"/>
        <v>G</v>
      </c>
      <c r="H817" s="79" t="s">
        <v>1394</v>
      </c>
      <c r="I817" s="68" t="s">
        <v>1395</v>
      </c>
      <c r="J817" s="67">
        <v>28</v>
      </c>
      <c r="K817" s="63"/>
    </row>
    <row r="818" spans="7:11" ht="16.5" thickBot="1" x14ac:dyDescent="0.3">
      <c r="G818" s="1" t="str">
        <f t="shared" si="14"/>
        <v>G</v>
      </c>
      <c r="H818" s="79" t="s">
        <v>1396</v>
      </c>
      <c r="I818" s="68" t="s">
        <v>1397</v>
      </c>
      <c r="J818" s="67">
        <v>26</v>
      </c>
      <c r="K818" s="63"/>
    </row>
    <row r="819" spans="7:11" ht="16.5" thickBot="1" x14ac:dyDescent="0.3">
      <c r="G819" s="1" t="str">
        <f t="shared" si="14"/>
        <v>G</v>
      </c>
      <c r="H819" s="79" t="s">
        <v>1398</v>
      </c>
      <c r="I819" s="68" t="s">
        <v>1399</v>
      </c>
      <c r="J819" s="67">
        <v>26</v>
      </c>
      <c r="K819" s="63"/>
    </row>
    <row r="820" spans="7:11" ht="16.5" thickBot="1" x14ac:dyDescent="0.3">
      <c r="G820" s="1" t="str">
        <f t="shared" si="14"/>
        <v>G</v>
      </c>
      <c r="H820" s="79" t="s">
        <v>1400</v>
      </c>
      <c r="I820" s="68" t="s">
        <v>1401</v>
      </c>
      <c r="J820" s="67">
        <v>26</v>
      </c>
      <c r="K820" s="63"/>
    </row>
    <row r="821" spans="7:11" ht="16.5" thickBot="1" x14ac:dyDescent="0.3">
      <c r="G821" s="1" t="str">
        <f t="shared" si="14"/>
        <v>G</v>
      </c>
      <c r="H821" s="79" t="s">
        <v>1402</v>
      </c>
      <c r="I821" s="68" t="s">
        <v>1403</v>
      </c>
      <c r="J821" s="67">
        <v>24</v>
      </c>
      <c r="K821" s="63"/>
    </row>
    <row r="822" spans="7:11" ht="16.5" thickBot="1" x14ac:dyDescent="0.3">
      <c r="G822" s="1" t="str">
        <f t="shared" si="14"/>
        <v>H</v>
      </c>
      <c r="H822" s="79" t="s">
        <v>1404</v>
      </c>
      <c r="I822" s="68" t="s">
        <v>1405</v>
      </c>
      <c r="J822" s="73">
        <v>90</v>
      </c>
      <c r="K822" s="63"/>
    </row>
    <row r="823" spans="7:11" ht="16.5" thickBot="1" x14ac:dyDescent="0.3">
      <c r="G823" s="1" t="str">
        <f t="shared" si="14"/>
        <v>H</v>
      </c>
      <c r="H823" s="79" t="s">
        <v>1406</v>
      </c>
      <c r="I823" s="68" t="s">
        <v>384</v>
      </c>
      <c r="J823" s="73">
        <v>85</v>
      </c>
      <c r="K823" s="63"/>
    </row>
    <row r="824" spans="7:11" ht="16.5" thickBot="1" x14ac:dyDescent="0.3">
      <c r="G824" s="1" t="str">
        <f t="shared" si="14"/>
        <v>H</v>
      </c>
      <c r="H824" s="79" t="s">
        <v>1407</v>
      </c>
      <c r="I824" s="64" t="s">
        <v>753</v>
      </c>
      <c r="J824" s="74">
        <v>78</v>
      </c>
      <c r="K824" s="63"/>
    </row>
    <row r="825" spans="7:11" ht="16.5" thickBot="1" x14ac:dyDescent="0.3">
      <c r="G825" s="1" t="str">
        <f t="shared" si="14"/>
        <v>H</v>
      </c>
      <c r="H825" s="79" t="s">
        <v>1408</v>
      </c>
      <c r="I825" s="68" t="s">
        <v>1409</v>
      </c>
      <c r="J825" s="73">
        <v>78</v>
      </c>
      <c r="K825" s="63"/>
    </row>
    <row r="826" spans="7:11" ht="16.5" thickBot="1" x14ac:dyDescent="0.3">
      <c r="G826" s="1" t="str">
        <f t="shared" si="14"/>
        <v>H</v>
      </c>
      <c r="H826" s="79" t="s">
        <v>1410</v>
      </c>
      <c r="I826" s="68" t="s">
        <v>1411</v>
      </c>
      <c r="J826" s="73">
        <v>75</v>
      </c>
      <c r="K826" s="63"/>
    </row>
    <row r="827" spans="7:11" ht="16.5" thickBot="1" x14ac:dyDescent="0.3">
      <c r="G827" s="1" t="str">
        <f t="shared" si="14"/>
        <v>H</v>
      </c>
      <c r="H827" s="79" t="s">
        <v>1412</v>
      </c>
      <c r="I827" s="64" t="s">
        <v>1413</v>
      </c>
      <c r="J827" s="74">
        <v>75</v>
      </c>
      <c r="K827" s="63"/>
    </row>
    <row r="828" spans="7:11" ht="16.5" thickBot="1" x14ac:dyDescent="0.3">
      <c r="G828" s="1" t="str">
        <f t="shared" si="14"/>
        <v>H</v>
      </c>
      <c r="H828" s="79" t="s">
        <v>1414</v>
      </c>
      <c r="I828" s="64" t="s">
        <v>698</v>
      </c>
      <c r="J828" s="74">
        <v>75</v>
      </c>
      <c r="K828" s="63"/>
    </row>
    <row r="829" spans="7:11" ht="16.5" thickBot="1" x14ac:dyDescent="0.3">
      <c r="G829" s="1" t="str">
        <f t="shared" si="14"/>
        <v>H</v>
      </c>
      <c r="H829" s="79" t="s">
        <v>1415</v>
      </c>
      <c r="I829" s="64" t="s">
        <v>1416</v>
      </c>
      <c r="J829" s="74">
        <v>70</v>
      </c>
      <c r="K829" s="63"/>
    </row>
    <row r="830" spans="7:11" ht="16.5" thickBot="1" x14ac:dyDescent="0.3">
      <c r="G830" s="1" t="str">
        <f t="shared" ref="G830:G893" si="15">LEFT(H830,1)</f>
        <v>H</v>
      </c>
      <c r="H830" s="79" t="s">
        <v>1417</v>
      </c>
      <c r="I830" s="64" t="s">
        <v>1418</v>
      </c>
      <c r="J830" s="74">
        <v>70</v>
      </c>
      <c r="K830" s="63"/>
    </row>
    <row r="831" spans="7:11" ht="16.5" thickBot="1" x14ac:dyDescent="0.3">
      <c r="G831" s="1" t="str">
        <f t="shared" si="15"/>
        <v>H</v>
      </c>
      <c r="H831" s="79" t="s">
        <v>1419</v>
      </c>
      <c r="I831" s="64" t="s">
        <v>1420</v>
      </c>
      <c r="J831" s="74">
        <v>70</v>
      </c>
      <c r="K831" s="63"/>
    </row>
    <row r="832" spans="7:11" ht="16.5" thickBot="1" x14ac:dyDescent="0.3">
      <c r="G832" s="1" t="str">
        <f t="shared" si="15"/>
        <v>H</v>
      </c>
      <c r="H832" s="79" t="s">
        <v>1421</v>
      </c>
      <c r="I832" s="64" t="s">
        <v>848</v>
      </c>
      <c r="J832" s="74">
        <v>68</v>
      </c>
      <c r="K832" s="63"/>
    </row>
    <row r="833" spans="7:11" ht="16.5" thickBot="1" x14ac:dyDescent="0.3">
      <c r="G833" s="1" t="str">
        <f t="shared" si="15"/>
        <v>H</v>
      </c>
      <c r="H833" s="79" t="s">
        <v>1422</v>
      </c>
      <c r="I833" s="64" t="s">
        <v>1423</v>
      </c>
      <c r="J833" s="74">
        <v>65</v>
      </c>
      <c r="K833" s="63"/>
    </row>
    <row r="834" spans="7:11" ht="16.5" thickBot="1" x14ac:dyDescent="0.3">
      <c r="G834" s="1" t="str">
        <f t="shared" si="15"/>
        <v>H</v>
      </c>
      <c r="H834" s="79" t="s">
        <v>1424</v>
      </c>
      <c r="I834" s="68" t="s">
        <v>1425</v>
      </c>
      <c r="J834" s="73">
        <v>65</v>
      </c>
      <c r="K834" s="63"/>
    </row>
    <row r="835" spans="7:11" ht="16.5" thickBot="1" x14ac:dyDescent="0.3">
      <c r="G835" s="1" t="str">
        <f t="shared" si="15"/>
        <v>H</v>
      </c>
      <c r="H835" s="79" t="s">
        <v>1426</v>
      </c>
      <c r="I835" s="68" t="s">
        <v>1427</v>
      </c>
      <c r="J835" s="73">
        <v>61</v>
      </c>
      <c r="K835" s="63"/>
    </row>
    <row r="836" spans="7:11" ht="16.5" thickBot="1" x14ac:dyDescent="0.3">
      <c r="G836" s="1" t="str">
        <f t="shared" si="15"/>
        <v>H</v>
      </c>
      <c r="H836" s="79" t="s">
        <v>1428</v>
      </c>
      <c r="I836" s="64" t="s">
        <v>1429</v>
      </c>
      <c r="J836" s="74">
        <v>61</v>
      </c>
      <c r="K836" s="63"/>
    </row>
    <row r="837" spans="7:11" ht="16.5" thickBot="1" x14ac:dyDescent="0.3">
      <c r="G837" s="1" t="str">
        <f t="shared" si="15"/>
        <v>H</v>
      </c>
      <c r="H837" s="79" t="s">
        <v>1430</v>
      </c>
      <c r="I837" s="64" t="s">
        <v>1431</v>
      </c>
      <c r="J837" s="74">
        <v>61</v>
      </c>
      <c r="K837" s="63"/>
    </row>
    <row r="838" spans="7:11" ht="16.5" thickBot="1" x14ac:dyDescent="0.3">
      <c r="G838" s="1" t="str">
        <f t="shared" si="15"/>
        <v>H</v>
      </c>
      <c r="H838" s="79" t="s">
        <v>1432</v>
      </c>
      <c r="I838" s="64" t="s">
        <v>1433</v>
      </c>
      <c r="J838" s="74">
        <v>61</v>
      </c>
      <c r="K838" s="63"/>
    </row>
    <row r="839" spans="7:11" ht="16.5" thickBot="1" x14ac:dyDescent="0.3">
      <c r="G839" s="1" t="str">
        <f t="shared" si="15"/>
        <v>H</v>
      </c>
      <c r="H839" s="79" t="s">
        <v>1434</v>
      </c>
      <c r="I839" s="64" t="s">
        <v>1435</v>
      </c>
      <c r="J839" s="74">
        <v>61</v>
      </c>
      <c r="K839" s="63"/>
    </row>
    <row r="840" spans="7:11" ht="16.5" thickBot="1" x14ac:dyDescent="0.3">
      <c r="G840" s="1" t="str">
        <f t="shared" si="15"/>
        <v>H</v>
      </c>
      <c r="H840" s="79" t="s">
        <v>1436</v>
      </c>
      <c r="I840" s="64" t="s">
        <v>1437</v>
      </c>
      <c r="J840" s="74">
        <v>61</v>
      </c>
      <c r="K840" s="63"/>
    </row>
    <row r="841" spans="7:11" ht="16.5" thickBot="1" x14ac:dyDescent="0.3">
      <c r="G841" s="1" t="str">
        <f t="shared" si="15"/>
        <v>H</v>
      </c>
      <c r="H841" s="79" t="s">
        <v>1438</v>
      </c>
      <c r="I841" s="64" t="s">
        <v>1439</v>
      </c>
      <c r="J841" s="74">
        <v>61</v>
      </c>
      <c r="K841" s="63"/>
    </row>
    <row r="842" spans="7:11" ht="16.5" thickBot="1" x14ac:dyDescent="0.3">
      <c r="G842" s="1" t="str">
        <f t="shared" si="15"/>
        <v>H</v>
      </c>
      <c r="H842" s="79" t="s">
        <v>1440</v>
      </c>
      <c r="I842" s="68" t="s">
        <v>1441</v>
      </c>
      <c r="J842" s="73">
        <v>61</v>
      </c>
      <c r="K842" s="63"/>
    </row>
    <row r="843" spans="7:11" ht="16.5" thickBot="1" x14ac:dyDescent="0.3">
      <c r="G843" s="1" t="str">
        <f t="shared" si="15"/>
        <v>H</v>
      </c>
      <c r="H843" s="79" t="s">
        <v>1442</v>
      </c>
      <c r="I843" s="68" t="s">
        <v>290</v>
      </c>
      <c r="J843" s="73">
        <v>61</v>
      </c>
      <c r="K843" s="63"/>
    </row>
    <row r="844" spans="7:11" ht="16.5" thickBot="1" x14ac:dyDescent="0.3">
      <c r="G844" s="1" t="str">
        <f t="shared" si="15"/>
        <v>H</v>
      </c>
      <c r="H844" s="79" t="s">
        <v>1443</v>
      </c>
      <c r="I844" s="64" t="s">
        <v>1444</v>
      </c>
      <c r="J844" s="74">
        <v>55</v>
      </c>
      <c r="K844" s="63"/>
    </row>
    <row r="845" spans="7:11" ht="16.5" thickBot="1" x14ac:dyDescent="0.3">
      <c r="G845" s="1" t="str">
        <f t="shared" si="15"/>
        <v>H</v>
      </c>
      <c r="H845" s="79" t="s">
        <v>1445</v>
      </c>
      <c r="I845" s="68" t="s">
        <v>1223</v>
      </c>
      <c r="J845" s="73">
        <v>49</v>
      </c>
      <c r="K845" s="63"/>
    </row>
    <row r="846" spans="7:11" ht="16.5" thickBot="1" x14ac:dyDescent="0.3">
      <c r="G846" s="1" t="str">
        <f t="shared" si="15"/>
        <v>H</v>
      </c>
      <c r="H846" s="79" t="s">
        <v>1446</v>
      </c>
      <c r="I846" s="68" t="s">
        <v>1447</v>
      </c>
      <c r="J846" s="73">
        <v>49</v>
      </c>
      <c r="K846" s="63"/>
    </row>
    <row r="847" spans="7:11" ht="16.5" thickBot="1" x14ac:dyDescent="0.3">
      <c r="G847" s="1" t="str">
        <f t="shared" si="15"/>
        <v>H</v>
      </c>
      <c r="H847" s="79" t="s">
        <v>1448</v>
      </c>
      <c r="I847" s="68" t="s">
        <v>1449</v>
      </c>
      <c r="J847" s="73">
        <v>49</v>
      </c>
      <c r="K847" s="63"/>
    </row>
    <row r="848" spans="7:11" ht="16.5" thickBot="1" x14ac:dyDescent="0.3">
      <c r="G848" s="1" t="str">
        <f t="shared" si="15"/>
        <v>H</v>
      </c>
      <c r="H848" s="79" t="s">
        <v>1450</v>
      </c>
      <c r="I848" s="68" t="s">
        <v>902</v>
      </c>
      <c r="J848" s="73">
        <v>46</v>
      </c>
      <c r="K848" s="63"/>
    </row>
    <row r="849" spans="7:11" ht="16.5" thickBot="1" x14ac:dyDescent="0.3">
      <c r="G849" s="1" t="str">
        <f t="shared" si="15"/>
        <v>H</v>
      </c>
      <c r="H849" s="79" t="s">
        <v>1451</v>
      </c>
      <c r="I849" s="68" t="s">
        <v>1452</v>
      </c>
      <c r="J849" s="73">
        <v>46</v>
      </c>
      <c r="K849" s="63"/>
    </row>
    <row r="850" spans="7:11" ht="16.5" thickBot="1" x14ac:dyDescent="0.3">
      <c r="G850" s="1" t="str">
        <f t="shared" si="15"/>
        <v>H</v>
      </c>
      <c r="H850" s="79" t="s">
        <v>1453</v>
      </c>
      <c r="I850" s="64" t="s">
        <v>1454</v>
      </c>
      <c r="J850" s="74">
        <v>44</v>
      </c>
      <c r="K850" s="63"/>
    </row>
    <row r="851" spans="7:11" ht="16.5" thickBot="1" x14ac:dyDescent="0.3">
      <c r="G851" s="1" t="str">
        <f t="shared" si="15"/>
        <v>H</v>
      </c>
      <c r="H851" s="79" t="s">
        <v>1455</v>
      </c>
      <c r="I851" s="68" t="s">
        <v>1456</v>
      </c>
      <c r="J851" s="73">
        <v>44</v>
      </c>
      <c r="K851" s="63"/>
    </row>
    <row r="852" spans="7:11" ht="16.5" thickBot="1" x14ac:dyDescent="0.3">
      <c r="G852" s="1" t="str">
        <f t="shared" si="15"/>
        <v>H</v>
      </c>
      <c r="H852" s="79" t="s">
        <v>1457</v>
      </c>
      <c r="I852" s="64" t="s">
        <v>1458</v>
      </c>
      <c r="J852" s="74">
        <v>44</v>
      </c>
      <c r="K852" s="63"/>
    </row>
    <row r="853" spans="7:11" ht="16.5" thickBot="1" x14ac:dyDescent="0.3">
      <c r="G853" s="1" t="str">
        <f t="shared" si="15"/>
        <v>H</v>
      </c>
      <c r="H853" s="79" t="s">
        <v>1459</v>
      </c>
      <c r="I853" s="68" t="s">
        <v>1460</v>
      </c>
      <c r="J853" s="73">
        <v>44</v>
      </c>
      <c r="K853" s="63"/>
    </row>
    <row r="854" spans="7:11" ht="16.5" thickBot="1" x14ac:dyDescent="0.3">
      <c r="G854" s="1" t="str">
        <f t="shared" si="15"/>
        <v>H</v>
      </c>
      <c r="H854" s="79" t="s">
        <v>1461</v>
      </c>
      <c r="I854" s="64" t="s">
        <v>1462</v>
      </c>
      <c r="J854" s="74">
        <v>41</v>
      </c>
      <c r="K854" s="63"/>
    </row>
    <row r="855" spans="7:11" ht="32.25" thickBot="1" x14ac:dyDescent="0.3">
      <c r="G855" s="1" t="str">
        <f t="shared" si="15"/>
        <v>H</v>
      </c>
      <c r="H855" s="79" t="s">
        <v>1463</v>
      </c>
      <c r="I855" s="68" t="s">
        <v>1464</v>
      </c>
      <c r="J855" s="73">
        <v>41</v>
      </c>
      <c r="K855" s="63"/>
    </row>
    <row r="856" spans="7:11" ht="16.5" thickBot="1" x14ac:dyDescent="0.3">
      <c r="G856" s="1" t="str">
        <f t="shared" si="15"/>
        <v>H</v>
      </c>
      <c r="H856" s="79" t="s">
        <v>1465</v>
      </c>
      <c r="I856" s="68" t="s">
        <v>915</v>
      </c>
      <c r="J856" s="73">
        <v>41</v>
      </c>
      <c r="K856" s="63"/>
    </row>
    <row r="857" spans="7:11" ht="16.5" thickBot="1" x14ac:dyDescent="0.3">
      <c r="G857" s="1" t="str">
        <f t="shared" si="15"/>
        <v>H</v>
      </c>
      <c r="H857" s="79" t="s">
        <v>1466</v>
      </c>
      <c r="I857" s="68" t="s">
        <v>1467</v>
      </c>
      <c r="J857" s="73">
        <v>39</v>
      </c>
      <c r="K857" s="63"/>
    </row>
    <row r="858" spans="7:11" ht="16.5" thickBot="1" x14ac:dyDescent="0.3">
      <c r="G858" s="1" t="str">
        <f t="shared" si="15"/>
        <v>H</v>
      </c>
      <c r="H858" s="79" t="s">
        <v>1468</v>
      </c>
      <c r="I858" s="68" t="s">
        <v>1469</v>
      </c>
      <c r="J858" s="73">
        <v>39</v>
      </c>
      <c r="K858" s="63"/>
    </row>
    <row r="859" spans="7:11" ht="16.5" thickBot="1" x14ac:dyDescent="0.3">
      <c r="G859" s="1" t="str">
        <f t="shared" si="15"/>
        <v>H</v>
      </c>
      <c r="H859" s="79" t="s">
        <v>1470</v>
      </c>
      <c r="I859" s="68" t="s">
        <v>1471</v>
      </c>
      <c r="J859" s="73">
        <v>36</v>
      </c>
      <c r="K859" s="63"/>
    </row>
    <row r="860" spans="7:11" ht="16.5" thickBot="1" x14ac:dyDescent="0.3">
      <c r="G860" s="1" t="str">
        <f t="shared" si="15"/>
        <v>H</v>
      </c>
      <c r="H860" s="79" t="s">
        <v>1472</v>
      </c>
      <c r="I860" s="68" t="s">
        <v>1473</v>
      </c>
      <c r="J860" s="73">
        <v>36</v>
      </c>
      <c r="K860" s="63"/>
    </row>
    <row r="861" spans="7:11" ht="16.5" thickBot="1" x14ac:dyDescent="0.3">
      <c r="G861" s="1" t="str">
        <f t="shared" si="15"/>
        <v>H</v>
      </c>
      <c r="H861" s="79" t="s">
        <v>1474</v>
      </c>
      <c r="I861" s="68" t="s">
        <v>1475</v>
      </c>
      <c r="J861" s="73">
        <v>36</v>
      </c>
      <c r="K861" s="63"/>
    </row>
    <row r="862" spans="7:11" ht="16.5" thickBot="1" x14ac:dyDescent="0.3">
      <c r="G862" s="1" t="str">
        <f t="shared" si="15"/>
        <v>H</v>
      </c>
      <c r="H862" s="79" t="s">
        <v>1476</v>
      </c>
      <c r="I862" s="68" t="s">
        <v>729</v>
      </c>
      <c r="J862" s="73">
        <v>36</v>
      </c>
      <c r="K862" s="63"/>
    </row>
    <row r="863" spans="7:11" ht="16.5" thickBot="1" x14ac:dyDescent="0.3">
      <c r="G863" s="1" t="str">
        <f t="shared" si="15"/>
        <v>H</v>
      </c>
      <c r="H863" s="79" t="s">
        <v>1477</v>
      </c>
      <c r="I863" s="68" t="s">
        <v>1478</v>
      </c>
      <c r="J863" s="73">
        <v>36</v>
      </c>
      <c r="K863" s="63"/>
    </row>
    <row r="864" spans="7:11" ht="16.5" thickBot="1" x14ac:dyDescent="0.3">
      <c r="G864" s="1" t="str">
        <f t="shared" si="15"/>
        <v>H</v>
      </c>
      <c r="H864" s="79" t="s">
        <v>1479</v>
      </c>
      <c r="I864" s="68" t="s">
        <v>1480</v>
      </c>
      <c r="J864" s="73">
        <v>36</v>
      </c>
      <c r="K864" s="63"/>
    </row>
    <row r="865" spans="7:11" ht="16.5" thickBot="1" x14ac:dyDescent="0.3">
      <c r="G865" s="1" t="str">
        <f t="shared" si="15"/>
        <v>H</v>
      </c>
      <c r="H865" s="79" t="s">
        <v>1481</v>
      </c>
      <c r="I865" s="68" t="s">
        <v>1482</v>
      </c>
      <c r="J865" s="73">
        <v>36</v>
      </c>
      <c r="K865" s="63"/>
    </row>
    <row r="866" spans="7:11" ht="16.5" thickBot="1" x14ac:dyDescent="0.3">
      <c r="G866" s="1" t="str">
        <f t="shared" si="15"/>
        <v>H</v>
      </c>
      <c r="H866" s="79" t="s">
        <v>1483</v>
      </c>
      <c r="I866" s="68" t="s">
        <v>1484</v>
      </c>
      <c r="J866" s="73">
        <v>36</v>
      </c>
      <c r="K866" s="63"/>
    </row>
    <row r="867" spans="7:11" ht="16.5" thickBot="1" x14ac:dyDescent="0.3">
      <c r="G867" s="1" t="str">
        <f t="shared" si="15"/>
        <v>H</v>
      </c>
      <c r="H867" s="79" t="s">
        <v>1485</v>
      </c>
      <c r="I867" s="68" t="s">
        <v>1486</v>
      </c>
      <c r="J867" s="73">
        <v>36</v>
      </c>
      <c r="K867" s="63"/>
    </row>
    <row r="868" spans="7:11" ht="16.5" thickBot="1" x14ac:dyDescent="0.3">
      <c r="G868" s="1" t="str">
        <f t="shared" si="15"/>
        <v>H</v>
      </c>
      <c r="H868" s="79" t="s">
        <v>1487</v>
      </c>
      <c r="I868" s="68" t="s">
        <v>1488</v>
      </c>
      <c r="J868" s="73">
        <v>36</v>
      </c>
      <c r="K868" s="63"/>
    </row>
    <row r="869" spans="7:11" ht="16.5" thickBot="1" x14ac:dyDescent="0.3">
      <c r="G869" s="1" t="str">
        <f t="shared" si="15"/>
        <v>H</v>
      </c>
      <c r="H869" s="79" t="s">
        <v>1489</v>
      </c>
      <c r="I869" s="68" t="s">
        <v>1490</v>
      </c>
      <c r="J869" s="73">
        <v>34</v>
      </c>
      <c r="K869" s="63"/>
    </row>
    <row r="870" spans="7:11" ht="16.5" thickBot="1" x14ac:dyDescent="0.3">
      <c r="G870" s="1" t="str">
        <f t="shared" si="15"/>
        <v>H</v>
      </c>
      <c r="H870" s="79" t="s">
        <v>1491</v>
      </c>
      <c r="I870" s="68" t="s">
        <v>1492</v>
      </c>
      <c r="J870" s="73">
        <v>34</v>
      </c>
      <c r="K870" s="63"/>
    </row>
    <row r="871" spans="7:11" ht="16.5" thickBot="1" x14ac:dyDescent="0.3">
      <c r="G871" s="1" t="str">
        <f t="shared" si="15"/>
        <v>H</v>
      </c>
      <c r="H871" s="79" t="s">
        <v>1493</v>
      </c>
      <c r="I871" s="68" t="s">
        <v>1494</v>
      </c>
      <c r="J871" s="73">
        <v>34</v>
      </c>
      <c r="K871" s="63"/>
    </row>
    <row r="872" spans="7:11" ht="16.5" thickBot="1" x14ac:dyDescent="0.3">
      <c r="G872" s="1" t="str">
        <f t="shared" si="15"/>
        <v>H</v>
      </c>
      <c r="H872" s="79" t="s">
        <v>1495</v>
      </c>
      <c r="I872" s="68" t="s">
        <v>1496</v>
      </c>
      <c r="J872" s="73">
        <v>32</v>
      </c>
      <c r="K872" s="63"/>
    </row>
    <row r="873" spans="7:11" ht="16.5" thickBot="1" x14ac:dyDescent="0.3">
      <c r="G873" s="1" t="str">
        <f t="shared" si="15"/>
        <v>H</v>
      </c>
      <c r="H873" s="79" t="s">
        <v>1497</v>
      </c>
      <c r="I873" s="68" t="s">
        <v>1498</v>
      </c>
      <c r="J873" s="73">
        <v>32</v>
      </c>
      <c r="K873" s="63"/>
    </row>
    <row r="874" spans="7:11" ht="16.5" thickBot="1" x14ac:dyDescent="0.3">
      <c r="G874" s="1" t="str">
        <f t="shared" si="15"/>
        <v>H</v>
      </c>
      <c r="H874" s="79" t="s">
        <v>1499</v>
      </c>
      <c r="I874" s="68" t="s">
        <v>1500</v>
      </c>
      <c r="J874" s="73">
        <v>30</v>
      </c>
      <c r="K874" s="63"/>
    </row>
    <row r="875" spans="7:11" ht="16.5" thickBot="1" x14ac:dyDescent="0.3">
      <c r="G875" s="1" t="str">
        <f t="shared" si="15"/>
        <v>H</v>
      </c>
      <c r="H875" s="79" t="s">
        <v>1501</v>
      </c>
      <c r="I875" s="68" t="s">
        <v>1502</v>
      </c>
      <c r="J875" s="73">
        <v>30</v>
      </c>
      <c r="K875" s="63"/>
    </row>
    <row r="876" spans="7:11" ht="16.5" thickBot="1" x14ac:dyDescent="0.3">
      <c r="G876" s="1" t="str">
        <f t="shared" si="15"/>
        <v>H</v>
      </c>
      <c r="H876" s="79" t="s">
        <v>1503</v>
      </c>
      <c r="I876" s="68" t="s">
        <v>1504</v>
      </c>
      <c r="J876" s="73">
        <v>30</v>
      </c>
      <c r="K876" s="63"/>
    </row>
    <row r="877" spans="7:11" ht="16.5" thickBot="1" x14ac:dyDescent="0.3">
      <c r="G877" s="1" t="str">
        <f t="shared" si="15"/>
        <v>H</v>
      </c>
      <c r="H877" s="79" t="s">
        <v>1505</v>
      </c>
      <c r="I877" s="68" t="s">
        <v>1506</v>
      </c>
      <c r="J877" s="73">
        <v>30</v>
      </c>
      <c r="K877" s="63"/>
    </row>
    <row r="878" spans="7:11" ht="16.5" thickBot="1" x14ac:dyDescent="0.3">
      <c r="G878" s="1" t="str">
        <f t="shared" si="15"/>
        <v>H</v>
      </c>
      <c r="H878" s="79" t="s">
        <v>1507</v>
      </c>
      <c r="I878" s="68" t="s">
        <v>1508</v>
      </c>
      <c r="J878" s="73">
        <v>30</v>
      </c>
      <c r="K878" s="63"/>
    </row>
    <row r="879" spans="7:11" ht="16.5" thickBot="1" x14ac:dyDescent="0.3">
      <c r="G879" s="1" t="str">
        <f t="shared" si="15"/>
        <v>H</v>
      </c>
      <c r="H879" s="79" t="s">
        <v>1509</v>
      </c>
      <c r="I879" s="68" t="s">
        <v>1510</v>
      </c>
      <c r="J879" s="73">
        <v>30</v>
      </c>
      <c r="K879" s="63"/>
    </row>
    <row r="880" spans="7:11" ht="16.5" thickBot="1" x14ac:dyDescent="0.3">
      <c r="G880" s="1" t="str">
        <f t="shared" si="15"/>
        <v>H</v>
      </c>
      <c r="H880" s="79" t="s">
        <v>1618</v>
      </c>
      <c r="I880" s="68" t="s">
        <v>1511</v>
      </c>
      <c r="J880" s="73">
        <v>30</v>
      </c>
      <c r="K880" s="63"/>
    </row>
    <row r="881" spans="7:11" ht="32.25" thickBot="1" x14ac:dyDescent="0.3">
      <c r="G881" s="1" t="str">
        <f t="shared" si="15"/>
        <v>H</v>
      </c>
      <c r="H881" s="79" t="s">
        <v>1622</v>
      </c>
      <c r="I881" s="68" t="s">
        <v>1512</v>
      </c>
      <c r="J881" s="73">
        <v>30</v>
      </c>
      <c r="K881" s="63"/>
    </row>
    <row r="882" spans="7:11" ht="16.5" thickBot="1" x14ac:dyDescent="0.3">
      <c r="G882" s="1" t="str">
        <f t="shared" si="15"/>
        <v>H</v>
      </c>
      <c r="H882" s="79" t="s">
        <v>1513</v>
      </c>
      <c r="I882" s="68" t="s">
        <v>1514</v>
      </c>
      <c r="J882" s="73">
        <v>65</v>
      </c>
      <c r="K882" s="63"/>
    </row>
    <row r="883" spans="7:11" ht="16.5" thickBot="1" x14ac:dyDescent="0.3">
      <c r="G883" s="1" t="str">
        <f t="shared" si="15"/>
        <v>H</v>
      </c>
      <c r="H883" s="79" t="s">
        <v>1515</v>
      </c>
      <c r="I883" s="68" t="s">
        <v>1516</v>
      </c>
      <c r="J883" s="73">
        <v>65</v>
      </c>
      <c r="K883" s="63"/>
    </row>
    <row r="884" spans="7:11" ht="16.5" thickBot="1" x14ac:dyDescent="0.3">
      <c r="G884" s="1" t="str">
        <f t="shared" si="15"/>
        <v>H</v>
      </c>
      <c r="H884" s="79" t="s">
        <v>1517</v>
      </c>
      <c r="I884" s="68" t="s">
        <v>1518</v>
      </c>
      <c r="J884" s="73">
        <v>65</v>
      </c>
      <c r="K884" s="63"/>
    </row>
    <row r="885" spans="7:11" ht="16.5" thickBot="1" x14ac:dyDescent="0.3">
      <c r="G885" s="1" t="str">
        <f t="shared" si="15"/>
        <v>H</v>
      </c>
      <c r="H885" s="79" t="s">
        <v>1519</v>
      </c>
      <c r="I885" s="68" t="s">
        <v>1520</v>
      </c>
      <c r="J885" s="73">
        <v>62</v>
      </c>
      <c r="K885" s="63"/>
    </row>
    <row r="886" spans="7:11" ht="16.5" thickBot="1" x14ac:dyDescent="0.3">
      <c r="G886" s="1" t="str">
        <f t="shared" si="15"/>
        <v>H</v>
      </c>
      <c r="H886" s="79" t="s">
        <v>1521</v>
      </c>
      <c r="I886" s="68" t="s">
        <v>1522</v>
      </c>
      <c r="J886" s="73">
        <v>58</v>
      </c>
      <c r="K886" s="66"/>
    </row>
    <row r="887" spans="7:11" ht="16.5" thickBot="1" x14ac:dyDescent="0.3">
      <c r="G887" s="1" t="str">
        <f t="shared" si="15"/>
        <v>H</v>
      </c>
      <c r="H887" s="79" t="s">
        <v>1523</v>
      </c>
      <c r="I887" s="68" t="s">
        <v>1524</v>
      </c>
      <c r="J887" s="73">
        <v>61</v>
      </c>
      <c r="K887" s="63"/>
    </row>
    <row r="888" spans="7:11" ht="16.5" thickBot="1" x14ac:dyDescent="0.3">
      <c r="G888" s="1" t="str">
        <f t="shared" si="15"/>
        <v>H</v>
      </c>
      <c r="H888" s="79" t="s">
        <v>1525</v>
      </c>
      <c r="I888" s="68" t="s">
        <v>1526</v>
      </c>
      <c r="J888" s="73">
        <v>61</v>
      </c>
      <c r="K888" s="63"/>
    </row>
    <row r="889" spans="7:11" ht="32.25" thickBot="1" x14ac:dyDescent="0.3">
      <c r="G889" s="1" t="str">
        <f t="shared" si="15"/>
        <v>H</v>
      </c>
      <c r="H889" s="79" t="s">
        <v>1527</v>
      </c>
      <c r="I889" s="68" t="s">
        <v>1528</v>
      </c>
      <c r="J889" s="73">
        <v>61</v>
      </c>
      <c r="K889" s="63"/>
    </row>
    <row r="890" spans="7:11" ht="32.25" thickBot="1" x14ac:dyDescent="0.3">
      <c r="G890" s="1" t="str">
        <f t="shared" si="15"/>
        <v>H</v>
      </c>
      <c r="H890" s="79" t="s">
        <v>1529</v>
      </c>
      <c r="I890" s="68" t="s">
        <v>1530</v>
      </c>
      <c r="J890" s="73">
        <v>55</v>
      </c>
      <c r="K890" s="63"/>
    </row>
    <row r="891" spans="7:11" ht="16.5" thickBot="1" x14ac:dyDescent="0.3">
      <c r="G891" s="1" t="str">
        <f t="shared" si="15"/>
        <v>H</v>
      </c>
      <c r="H891" s="79" t="s">
        <v>1531</v>
      </c>
      <c r="I891" s="68" t="s">
        <v>1532</v>
      </c>
      <c r="J891" s="73">
        <v>49</v>
      </c>
      <c r="K891" s="63"/>
    </row>
    <row r="892" spans="7:11" ht="16.5" thickBot="1" x14ac:dyDescent="0.3">
      <c r="G892" s="1" t="str">
        <f t="shared" si="15"/>
        <v>H</v>
      </c>
      <c r="H892" s="79" t="s">
        <v>1533</v>
      </c>
      <c r="I892" s="68" t="s">
        <v>1534</v>
      </c>
      <c r="J892" s="73">
        <v>61</v>
      </c>
      <c r="K892" s="63"/>
    </row>
    <row r="893" spans="7:11" ht="16.5" thickBot="1" x14ac:dyDescent="0.3">
      <c r="G893" s="1" t="str">
        <f t="shared" si="15"/>
        <v>H</v>
      </c>
      <c r="H893" s="79" t="s">
        <v>1535</v>
      </c>
      <c r="I893" s="68" t="s">
        <v>1536</v>
      </c>
      <c r="J893" s="73">
        <v>55</v>
      </c>
      <c r="K893" s="63"/>
    </row>
    <row r="894" spans="7:11" ht="16.5" thickBot="1" x14ac:dyDescent="0.3">
      <c r="G894" s="1" t="str">
        <f t="shared" ref="G894:G957" si="16">LEFT(H894,1)</f>
        <v>H</v>
      </c>
      <c r="H894" s="79" t="s">
        <v>1537</v>
      </c>
      <c r="I894" s="68" t="s">
        <v>1538</v>
      </c>
      <c r="J894" s="73">
        <v>49</v>
      </c>
      <c r="K894" s="63"/>
    </row>
    <row r="895" spans="7:11" ht="16.5" thickBot="1" x14ac:dyDescent="0.3">
      <c r="G895" s="1" t="str">
        <f t="shared" si="16"/>
        <v>H</v>
      </c>
      <c r="H895" s="79" t="s">
        <v>1539</v>
      </c>
      <c r="I895" s="68" t="s">
        <v>1540</v>
      </c>
      <c r="J895" s="73">
        <v>58</v>
      </c>
      <c r="K895" s="63"/>
    </row>
    <row r="896" spans="7:11" ht="16.5" thickBot="1" x14ac:dyDescent="0.3">
      <c r="G896" s="1" t="str">
        <f t="shared" si="16"/>
        <v>H</v>
      </c>
      <c r="H896" s="79" t="s">
        <v>1541</v>
      </c>
      <c r="I896" s="68" t="s">
        <v>1542</v>
      </c>
      <c r="J896" s="73">
        <v>55</v>
      </c>
      <c r="K896" s="63"/>
    </row>
    <row r="897" spans="7:11" ht="16.5" thickBot="1" x14ac:dyDescent="0.3">
      <c r="G897" s="1" t="str">
        <f t="shared" si="16"/>
        <v>H</v>
      </c>
      <c r="H897" s="79" t="s">
        <v>1543</v>
      </c>
      <c r="I897" s="68" t="s">
        <v>1544</v>
      </c>
      <c r="J897" s="73">
        <v>49</v>
      </c>
      <c r="K897" s="63"/>
    </row>
    <row r="898" spans="7:11" ht="16.5" thickBot="1" x14ac:dyDescent="0.3">
      <c r="G898" s="1" t="str">
        <f t="shared" si="16"/>
        <v>H</v>
      </c>
      <c r="H898" s="79" t="s">
        <v>1545</v>
      </c>
      <c r="I898" s="68" t="s">
        <v>1546</v>
      </c>
      <c r="J898" s="73">
        <v>61</v>
      </c>
      <c r="K898" s="63"/>
    </row>
    <row r="899" spans="7:11" ht="16.5" thickBot="1" x14ac:dyDescent="0.3">
      <c r="G899" s="1" t="str">
        <f t="shared" si="16"/>
        <v>H</v>
      </c>
      <c r="H899" s="79" t="s">
        <v>1547</v>
      </c>
      <c r="I899" s="68" t="s">
        <v>1548</v>
      </c>
      <c r="J899" s="73">
        <v>55</v>
      </c>
      <c r="K899" s="63"/>
    </row>
    <row r="900" spans="7:11" ht="16.5" thickBot="1" x14ac:dyDescent="0.3">
      <c r="G900" s="1" t="str">
        <f t="shared" si="16"/>
        <v>H</v>
      </c>
      <c r="H900" s="79" t="s">
        <v>1549</v>
      </c>
      <c r="I900" s="68" t="s">
        <v>1550</v>
      </c>
      <c r="J900" s="73">
        <v>49</v>
      </c>
      <c r="K900" s="63"/>
    </row>
    <row r="901" spans="7:11" ht="16.5" thickBot="1" x14ac:dyDescent="0.3">
      <c r="G901" s="1" t="str">
        <f t="shared" si="16"/>
        <v>H</v>
      </c>
      <c r="H901" s="79" t="s">
        <v>1551</v>
      </c>
      <c r="I901" s="68" t="s">
        <v>1552</v>
      </c>
      <c r="J901" s="73">
        <v>58</v>
      </c>
      <c r="K901" s="63"/>
    </row>
    <row r="902" spans="7:11" ht="16.5" thickBot="1" x14ac:dyDescent="0.3">
      <c r="G902" s="1" t="str">
        <f t="shared" si="16"/>
        <v>H</v>
      </c>
      <c r="H902" s="79" t="s">
        <v>1553</v>
      </c>
      <c r="I902" s="68" t="s">
        <v>1554</v>
      </c>
      <c r="J902" s="73">
        <v>61</v>
      </c>
      <c r="K902" s="63"/>
    </row>
    <row r="903" spans="7:11" ht="16.5" thickBot="1" x14ac:dyDescent="0.3">
      <c r="G903" s="1" t="str">
        <f t="shared" si="16"/>
        <v>H</v>
      </c>
      <c r="H903" s="79" t="s">
        <v>1555</v>
      </c>
      <c r="I903" s="68" t="s">
        <v>1556</v>
      </c>
      <c r="J903" s="73">
        <v>55</v>
      </c>
      <c r="K903" s="63"/>
    </row>
    <row r="904" spans="7:11" ht="16.5" thickBot="1" x14ac:dyDescent="0.3">
      <c r="G904" s="1" t="str">
        <f t="shared" si="16"/>
        <v>H</v>
      </c>
      <c r="H904" s="79" t="s">
        <v>1557</v>
      </c>
      <c r="I904" s="68" t="s">
        <v>1558</v>
      </c>
      <c r="J904" s="73">
        <v>49</v>
      </c>
      <c r="K904" s="63"/>
    </row>
    <row r="905" spans="7:11" ht="16.5" thickBot="1" x14ac:dyDescent="0.3">
      <c r="G905" s="1" t="str">
        <f t="shared" si="16"/>
        <v>H</v>
      </c>
      <c r="H905" s="79" t="s">
        <v>1559</v>
      </c>
      <c r="I905" s="64" t="s">
        <v>1560</v>
      </c>
      <c r="J905" s="74">
        <v>61</v>
      </c>
      <c r="K905" s="63"/>
    </row>
    <row r="906" spans="7:11" ht="16.5" thickBot="1" x14ac:dyDescent="0.3">
      <c r="G906" s="1" t="str">
        <f t="shared" si="16"/>
        <v>H</v>
      </c>
      <c r="H906" s="79" t="s">
        <v>1561</v>
      </c>
      <c r="I906" s="64" t="s">
        <v>1562</v>
      </c>
      <c r="J906" s="74">
        <v>61</v>
      </c>
      <c r="K906" s="63"/>
    </row>
    <row r="907" spans="7:11" ht="16.5" thickBot="1" x14ac:dyDescent="0.3">
      <c r="G907" s="1" t="str">
        <f t="shared" si="16"/>
        <v>H</v>
      </c>
      <c r="H907" s="79" t="s">
        <v>1563</v>
      </c>
      <c r="I907" s="68" t="s">
        <v>1564</v>
      </c>
      <c r="J907" s="73">
        <v>58</v>
      </c>
      <c r="K907" s="63"/>
    </row>
    <row r="908" spans="7:11" ht="16.5" thickBot="1" x14ac:dyDescent="0.3">
      <c r="G908" s="1" t="str">
        <f t="shared" si="16"/>
        <v>H</v>
      </c>
      <c r="H908" s="79" t="s">
        <v>1565</v>
      </c>
      <c r="I908" s="68" t="s">
        <v>1566</v>
      </c>
      <c r="J908" s="73">
        <v>55</v>
      </c>
      <c r="K908" s="63"/>
    </row>
    <row r="909" spans="7:11" ht="16.5" thickBot="1" x14ac:dyDescent="0.3">
      <c r="G909" s="1" t="str">
        <f t="shared" si="16"/>
        <v>H</v>
      </c>
      <c r="H909" s="79" t="s">
        <v>1567</v>
      </c>
      <c r="I909" s="68" t="s">
        <v>1568</v>
      </c>
      <c r="J909" s="73">
        <v>52</v>
      </c>
      <c r="K909" s="63"/>
    </row>
    <row r="910" spans="7:11" ht="16.5" thickBot="1" x14ac:dyDescent="0.3">
      <c r="G910" s="1" t="str">
        <f t="shared" si="16"/>
        <v>H</v>
      </c>
      <c r="H910" s="79" t="s">
        <v>1569</v>
      </c>
      <c r="I910" s="68" t="s">
        <v>303</v>
      </c>
      <c r="J910" s="73">
        <v>58</v>
      </c>
      <c r="K910" s="63"/>
    </row>
    <row r="911" spans="7:11" ht="16.5" thickBot="1" x14ac:dyDescent="0.3">
      <c r="G911" s="1" t="str">
        <f t="shared" si="16"/>
        <v>H</v>
      </c>
      <c r="H911" s="79" t="s">
        <v>1570</v>
      </c>
      <c r="I911" s="68" t="s">
        <v>305</v>
      </c>
      <c r="J911" s="73">
        <v>52</v>
      </c>
      <c r="K911" s="63"/>
    </row>
    <row r="912" spans="7:11" ht="16.5" thickBot="1" x14ac:dyDescent="0.3">
      <c r="G912" s="1" t="str">
        <f t="shared" si="16"/>
        <v>H</v>
      </c>
      <c r="H912" s="79" t="s">
        <v>1571</v>
      </c>
      <c r="I912" s="68" t="s">
        <v>307</v>
      </c>
      <c r="J912" s="73">
        <v>50</v>
      </c>
      <c r="K912" s="63"/>
    </row>
    <row r="913" spans="7:11" ht="16.5" thickBot="1" x14ac:dyDescent="0.3">
      <c r="G913" s="1" t="str">
        <f t="shared" si="16"/>
        <v>H</v>
      </c>
      <c r="H913" s="79" t="s">
        <v>1572</v>
      </c>
      <c r="I913" s="68" t="s">
        <v>1573</v>
      </c>
      <c r="J913" s="73">
        <v>58</v>
      </c>
      <c r="K913" s="63"/>
    </row>
    <row r="914" spans="7:11" ht="16.5" thickBot="1" x14ac:dyDescent="0.3">
      <c r="G914" s="1" t="str">
        <f t="shared" si="16"/>
        <v>H</v>
      </c>
      <c r="H914" s="79" t="s">
        <v>1574</v>
      </c>
      <c r="I914" s="68" t="s">
        <v>1575</v>
      </c>
      <c r="J914" s="73">
        <v>55</v>
      </c>
      <c r="K914" s="63"/>
    </row>
    <row r="915" spans="7:11" ht="16.5" thickBot="1" x14ac:dyDescent="0.3">
      <c r="G915" s="1" t="str">
        <f t="shared" si="16"/>
        <v>H</v>
      </c>
      <c r="H915" s="79" t="s">
        <v>1576</v>
      </c>
      <c r="I915" s="68" t="s">
        <v>1577</v>
      </c>
      <c r="J915" s="73">
        <v>49</v>
      </c>
      <c r="K915" s="63"/>
    </row>
    <row r="916" spans="7:11" ht="16.5" thickBot="1" x14ac:dyDescent="0.3">
      <c r="G916" s="1" t="str">
        <f t="shared" si="16"/>
        <v>H</v>
      </c>
      <c r="H916" s="79" t="s">
        <v>1578</v>
      </c>
      <c r="I916" s="68" t="s">
        <v>1579</v>
      </c>
      <c r="J916" s="73">
        <v>49</v>
      </c>
      <c r="K916" s="63"/>
    </row>
    <row r="917" spans="7:11" ht="16.5" thickBot="1" x14ac:dyDescent="0.3">
      <c r="G917" s="1" t="str">
        <f t="shared" si="16"/>
        <v>H</v>
      </c>
      <c r="H917" s="79" t="s">
        <v>1580</v>
      </c>
      <c r="I917" s="68" t="s">
        <v>1581</v>
      </c>
      <c r="J917" s="73">
        <v>24</v>
      </c>
      <c r="K917" s="63"/>
    </row>
    <row r="918" spans="7:11" ht="16.5" thickBot="1" x14ac:dyDescent="0.3">
      <c r="G918" s="1" t="str">
        <f t="shared" si="16"/>
        <v>H</v>
      </c>
      <c r="H918" s="79" t="s">
        <v>1582</v>
      </c>
      <c r="I918" s="68" t="s">
        <v>350</v>
      </c>
      <c r="J918" s="73">
        <v>55</v>
      </c>
      <c r="K918" s="63"/>
    </row>
    <row r="919" spans="7:11" ht="16.5" thickBot="1" x14ac:dyDescent="0.3">
      <c r="G919" s="1" t="str">
        <f t="shared" si="16"/>
        <v>H</v>
      </c>
      <c r="H919" s="79" t="s">
        <v>1583</v>
      </c>
      <c r="I919" s="68" t="s">
        <v>352</v>
      </c>
      <c r="J919" s="73">
        <v>49</v>
      </c>
      <c r="K919" s="63"/>
    </row>
    <row r="920" spans="7:11" ht="16.5" thickBot="1" x14ac:dyDescent="0.3">
      <c r="G920" s="1" t="str">
        <f t="shared" si="16"/>
        <v>H</v>
      </c>
      <c r="H920" s="79" t="s">
        <v>1584</v>
      </c>
      <c r="I920" s="64" t="s">
        <v>1585</v>
      </c>
      <c r="J920" s="74">
        <v>58</v>
      </c>
      <c r="K920" s="63"/>
    </row>
    <row r="921" spans="7:11" ht="16.5" thickBot="1" x14ac:dyDescent="0.3">
      <c r="G921" s="1" t="str">
        <f t="shared" si="16"/>
        <v>H</v>
      </c>
      <c r="H921" s="79" t="s">
        <v>1586</v>
      </c>
      <c r="I921" s="64" t="s">
        <v>1587</v>
      </c>
      <c r="J921" s="74">
        <v>55</v>
      </c>
      <c r="K921" s="63"/>
    </row>
    <row r="922" spans="7:11" ht="16.5" thickBot="1" x14ac:dyDescent="0.3">
      <c r="G922" s="1" t="str">
        <f t="shared" si="16"/>
        <v>H</v>
      </c>
      <c r="H922" s="79" t="s">
        <v>1588</v>
      </c>
      <c r="I922" s="64" t="s">
        <v>1589</v>
      </c>
      <c r="J922" s="74">
        <v>55</v>
      </c>
      <c r="K922" s="63"/>
    </row>
    <row r="923" spans="7:11" ht="16.5" thickBot="1" x14ac:dyDescent="0.3">
      <c r="G923" s="1" t="str">
        <f t="shared" si="16"/>
        <v>H</v>
      </c>
      <c r="H923" s="79" t="s">
        <v>1590</v>
      </c>
      <c r="I923" s="64" t="s">
        <v>1591</v>
      </c>
      <c r="J923" s="74">
        <v>55</v>
      </c>
      <c r="K923" s="63"/>
    </row>
    <row r="924" spans="7:11" ht="16.5" thickBot="1" x14ac:dyDescent="0.3">
      <c r="G924" s="1" t="str">
        <f t="shared" si="16"/>
        <v>H</v>
      </c>
      <c r="H924" s="79" t="s">
        <v>1592</v>
      </c>
      <c r="I924" s="64" t="s">
        <v>1593</v>
      </c>
      <c r="J924" s="74">
        <v>55</v>
      </c>
      <c r="K924" s="63"/>
    </row>
    <row r="925" spans="7:11" ht="16.5" thickBot="1" x14ac:dyDescent="0.3">
      <c r="G925" s="1" t="str">
        <f t="shared" si="16"/>
        <v>H</v>
      </c>
      <c r="H925" s="79" t="s">
        <v>1594</v>
      </c>
      <c r="I925" s="64" t="s">
        <v>1123</v>
      </c>
      <c r="J925" s="74">
        <v>49</v>
      </c>
      <c r="K925" s="63"/>
    </row>
    <row r="926" spans="7:11" ht="16.5" thickBot="1" x14ac:dyDescent="0.3">
      <c r="G926" s="1" t="str">
        <f t="shared" si="16"/>
        <v>H</v>
      </c>
      <c r="H926" s="79" t="s">
        <v>1595</v>
      </c>
      <c r="I926" s="68" t="s">
        <v>1596</v>
      </c>
      <c r="J926" s="73">
        <v>46</v>
      </c>
      <c r="K926" s="63"/>
    </row>
    <row r="927" spans="7:11" ht="16.5" thickBot="1" x14ac:dyDescent="0.3">
      <c r="G927" s="1" t="str">
        <f t="shared" si="16"/>
        <v>H</v>
      </c>
      <c r="H927" s="79" t="s">
        <v>1597</v>
      </c>
      <c r="I927" s="68" t="s">
        <v>1598</v>
      </c>
      <c r="J927" s="73">
        <v>46</v>
      </c>
      <c r="K927" s="63"/>
    </row>
    <row r="928" spans="7:11" ht="16.5" thickBot="1" x14ac:dyDescent="0.3">
      <c r="G928" s="1" t="str">
        <f t="shared" si="16"/>
        <v>H</v>
      </c>
      <c r="H928" s="79" t="s">
        <v>1599</v>
      </c>
      <c r="I928" s="68" t="s">
        <v>1600</v>
      </c>
      <c r="J928" s="73">
        <v>41</v>
      </c>
      <c r="K928" s="63"/>
    </row>
    <row r="929" spans="7:11" ht="16.5" thickBot="1" x14ac:dyDescent="0.3">
      <c r="G929" s="1" t="str">
        <f t="shared" si="16"/>
        <v>H</v>
      </c>
      <c r="H929" s="79" t="s">
        <v>1601</v>
      </c>
      <c r="I929" s="68" t="s">
        <v>1602</v>
      </c>
      <c r="J929" s="73">
        <v>36</v>
      </c>
      <c r="K929" s="63"/>
    </row>
    <row r="930" spans="7:11" ht="16.5" thickBot="1" x14ac:dyDescent="0.3">
      <c r="G930" s="1" t="str">
        <f t="shared" si="16"/>
        <v>H</v>
      </c>
      <c r="H930" s="79" t="s">
        <v>1603</v>
      </c>
      <c r="I930" s="68" t="s">
        <v>1604</v>
      </c>
      <c r="J930" s="73">
        <v>46</v>
      </c>
      <c r="K930" s="63"/>
    </row>
    <row r="931" spans="7:11" ht="16.5" thickBot="1" x14ac:dyDescent="0.3">
      <c r="G931" s="1" t="str">
        <f t="shared" si="16"/>
        <v>H</v>
      </c>
      <c r="H931" s="79" t="s">
        <v>1605</v>
      </c>
      <c r="I931" s="68" t="s">
        <v>1606</v>
      </c>
      <c r="J931" s="73">
        <v>41</v>
      </c>
      <c r="K931" s="63"/>
    </row>
    <row r="932" spans="7:11" ht="16.5" thickBot="1" x14ac:dyDescent="0.3">
      <c r="G932" s="1" t="str">
        <f t="shared" si="16"/>
        <v>H</v>
      </c>
      <c r="H932" s="79" t="s">
        <v>1607</v>
      </c>
      <c r="I932" s="68" t="s">
        <v>1608</v>
      </c>
      <c r="J932" s="73">
        <v>36</v>
      </c>
      <c r="K932" s="63"/>
    </row>
    <row r="933" spans="7:11" ht="16.5" thickBot="1" x14ac:dyDescent="0.3">
      <c r="G933" s="1" t="str">
        <f t="shared" si="16"/>
        <v>H</v>
      </c>
      <c r="H933" s="79" t="s">
        <v>1785</v>
      </c>
      <c r="I933" s="64" t="s">
        <v>1610</v>
      </c>
      <c r="J933" s="74">
        <v>46</v>
      </c>
      <c r="K933" s="63"/>
    </row>
    <row r="934" spans="7:11" ht="16.5" thickBot="1" x14ac:dyDescent="0.3">
      <c r="G934" s="1" t="str">
        <f t="shared" si="16"/>
        <v>H</v>
      </c>
      <c r="H934" s="79" t="s">
        <v>1611</v>
      </c>
      <c r="I934" s="68" t="s">
        <v>1612</v>
      </c>
      <c r="J934" s="73">
        <v>34</v>
      </c>
      <c r="K934" s="63"/>
    </row>
    <row r="935" spans="7:11" ht="16.5" thickBot="1" x14ac:dyDescent="0.3">
      <c r="G935" s="1" t="str">
        <f t="shared" si="16"/>
        <v>H</v>
      </c>
      <c r="H935" s="79" t="s">
        <v>1613</v>
      </c>
      <c r="I935" s="68" t="s">
        <v>1614</v>
      </c>
      <c r="J935" s="73">
        <v>30</v>
      </c>
      <c r="K935" s="63"/>
    </row>
    <row r="936" spans="7:11" ht="16.5" thickBot="1" x14ac:dyDescent="0.3">
      <c r="G936" s="1" t="str">
        <f t="shared" si="16"/>
        <v>H</v>
      </c>
      <c r="H936" s="79" t="s">
        <v>1615</v>
      </c>
      <c r="I936" s="68" t="s">
        <v>1309</v>
      </c>
      <c r="J936" s="73">
        <v>28</v>
      </c>
      <c r="K936" s="63"/>
    </row>
    <row r="937" spans="7:11" ht="16.5" thickBot="1" x14ac:dyDescent="0.3">
      <c r="G937" s="1" t="str">
        <f t="shared" si="16"/>
        <v>H</v>
      </c>
      <c r="H937" s="79" t="s">
        <v>1616</v>
      </c>
      <c r="I937" s="68" t="s">
        <v>1617</v>
      </c>
      <c r="J937" s="73">
        <v>34</v>
      </c>
      <c r="K937" s="63"/>
    </row>
    <row r="938" spans="7:11" ht="16.5" thickBot="1" x14ac:dyDescent="0.3">
      <c r="G938" s="1" t="str">
        <f t="shared" si="16"/>
        <v>H</v>
      </c>
      <c r="H938" s="79" t="s">
        <v>1618</v>
      </c>
      <c r="I938" s="68" t="s">
        <v>1619</v>
      </c>
      <c r="J938" s="73">
        <v>41</v>
      </c>
      <c r="K938" s="63"/>
    </row>
    <row r="939" spans="7:11" ht="16.5" thickBot="1" x14ac:dyDescent="0.3">
      <c r="G939" s="1" t="str">
        <f t="shared" si="16"/>
        <v>H</v>
      </c>
      <c r="H939" s="79" t="s">
        <v>1620</v>
      </c>
      <c r="I939" s="64" t="s">
        <v>1621</v>
      </c>
      <c r="J939" s="74">
        <v>34</v>
      </c>
      <c r="K939" s="63"/>
    </row>
    <row r="940" spans="7:11" ht="16.5" thickBot="1" x14ac:dyDescent="0.3">
      <c r="G940" s="1" t="str">
        <f t="shared" si="16"/>
        <v>H</v>
      </c>
      <c r="H940" s="79" t="s">
        <v>1622</v>
      </c>
      <c r="I940" s="64" t="s">
        <v>1623</v>
      </c>
      <c r="J940" s="74">
        <v>41</v>
      </c>
      <c r="K940" s="63"/>
    </row>
    <row r="941" spans="7:11" ht="16.5" thickBot="1" x14ac:dyDescent="0.3">
      <c r="G941" s="1" t="str">
        <f t="shared" si="16"/>
        <v>H</v>
      </c>
      <c r="H941" s="79" t="s">
        <v>1624</v>
      </c>
      <c r="I941" s="64" t="s">
        <v>1625</v>
      </c>
      <c r="J941" s="74">
        <v>41</v>
      </c>
      <c r="K941" s="63"/>
    </row>
    <row r="942" spans="7:11" ht="16.5" thickBot="1" x14ac:dyDescent="0.3">
      <c r="G942" s="1" t="str">
        <f t="shared" si="16"/>
        <v>H</v>
      </c>
      <c r="H942" s="79" t="s">
        <v>1626</v>
      </c>
      <c r="I942" s="64" t="s">
        <v>1627</v>
      </c>
      <c r="J942" s="74">
        <v>41</v>
      </c>
      <c r="K942" s="63"/>
    </row>
    <row r="943" spans="7:11" ht="16.5" thickBot="1" x14ac:dyDescent="0.3">
      <c r="G943" s="1" t="str">
        <f t="shared" si="16"/>
        <v>H</v>
      </c>
      <c r="H943" s="79" t="s">
        <v>1628</v>
      </c>
      <c r="I943" s="64" t="s">
        <v>1629</v>
      </c>
      <c r="J943" s="74">
        <v>19</v>
      </c>
      <c r="K943" s="63"/>
    </row>
    <row r="944" spans="7:11" ht="16.5" thickBot="1" x14ac:dyDescent="0.3">
      <c r="G944" s="1" t="str">
        <f t="shared" si="16"/>
        <v>H</v>
      </c>
      <c r="H944" s="79" t="s">
        <v>1630</v>
      </c>
      <c r="I944" s="64" t="s">
        <v>1631</v>
      </c>
      <c r="J944" s="74">
        <v>39</v>
      </c>
      <c r="K944" s="63"/>
    </row>
    <row r="945" spans="7:11" ht="16.5" thickBot="1" x14ac:dyDescent="0.3">
      <c r="G945" s="1" t="str">
        <f t="shared" si="16"/>
        <v>H</v>
      </c>
      <c r="H945" s="79" t="s">
        <v>1632</v>
      </c>
      <c r="I945" s="68" t="s">
        <v>1633</v>
      </c>
      <c r="J945" s="73">
        <v>32</v>
      </c>
      <c r="K945" s="63"/>
    </row>
    <row r="946" spans="7:11" ht="16.5" thickBot="1" x14ac:dyDescent="0.3">
      <c r="G946" s="1" t="str">
        <f t="shared" si="16"/>
        <v>H</v>
      </c>
      <c r="H946" s="79" t="s">
        <v>1634</v>
      </c>
      <c r="I946" s="68" t="s">
        <v>1301</v>
      </c>
      <c r="J946" s="73">
        <v>30</v>
      </c>
      <c r="K946" s="63"/>
    </row>
    <row r="947" spans="7:11" ht="16.5" thickBot="1" x14ac:dyDescent="0.3">
      <c r="G947" s="1" t="str">
        <f t="shared" si="16"/>
        <v>H</v>
      </c>
      <c r="H947" s="79" t="s">
        <v>1635</v>
      </c>
      <c r="I947" s="68" t="s">
        <v>1303</v>
      </c>
      <c r="J947" s="73">
        <v>26</v>
      </c>
      <c r="K947" s="63"/>
    </row>
    <row r="948" spans="7:11" ht="16.5" thickBot="1" x14ac:dyDescent="0.3">
      <c r="G948" s="1" t="str">
        <f t="shared" si="16"/>
        <v>H</v>
      </c>
      <c r="H948" s="79" t="s">
        <v>1636</v>
      </c>
      <c r="I948" s="68" t="s">
        <v>1637</v>
      </c>
      <c r="J948" s="73">
        <v>34</v>
      </c>
      <c r="K948" s="63"/>
    </row>
    <row r="949" spans="7:11" ht="16.5" thickBot="1" x14ac:dyDescent="0.3">
      <c r="G949" s="1" t="str">
        <f t="shared" si="16"/>
        <v>H</v>
      </c>
      <c r="H949" s="79" t="s">
        <v>1638</v>
      </c>
      <c r="I949" s="68" t="s">
        <v>1382</v>
      </c>
      <c r="J949" s="73">
        <v>32</v>
      </c>
      <c r="K949" s="63"/>
    </row>
    <row r="950" spans="7:11" ht="32.25" thickBot="1" x14ac:dyDescent="0.3">
      <c r="G950" s="1" t="str">
        <f t="shared" si="16"/>
        <v>H</v>
      </c>
      <c r="H950" s="79" t="s">
        <v>1639</v>
      </c>
      <c r="I950" s="68" t="s">
        <v>1640</v>
      </c>
      <c r="J950" s="73">
        <v>34</v>
      </c>
      <c r="K950" s="63"/>
    </row>
    <row r="951" spans="7:11" ht="32.25" thickBot="1" x14ac:dyDescent="0.3">
      <c r="G951" s="1" t="str">
        <f t="shared" si="16"/>
        <v>H</v>
      </c>
      <c r="H951" s="79" t="s">
        <v>1641</v>
      </c>
      <c r="I951" s="68" t="s">
        <v>1642</v>
      </c>
      <c r="J951" s="73">
        <v>32</v>
      </c>
      <c r="K951" s="63"/>
    </row>
    <row r="952" spans="7:11" ht="16.5" thickBot="1" x14ac:dyDescent="0.3">
      <c r="G952" s="1" t="str">
        <f t="shared" si="16"/>
        <v>H</v>
      </c>
      <c r="H952" s="79" t="s">
        <v>1643</v>
      </c>
      <c r="I952" s="68" t="s">
        <v>1644</v>
      </c>
      <c r="J952" s="73">
        <v>32</v>
      </c>
      <c r="K952" s="63"/>
    </row>
    <row r="953" spans="7:11" ht="16.5" thickBot="1" x14ac:dyDescent="0.3">
      <c r="G953" s="1" t="str">
        <f t="shared" si="16"/>
        <v>H</v>
      </c>
      <c r="H953" s="79" t="s">
        <v>1645</v>
      </c>
      <c r="I953" s="68" t="s">
        <v>1646</v>
      </c>
      <c r="J953" s="73">
        <v>26</v>
      </c>
      <c r="K953" s="63"/>
    </row>
    <row r="954" spans="7:11" ht="16.5" thickBot="1" x14ac:dyDescent="0.3">
      <c r="G954" s="1" t="str">
        <f t="shared" si="16"/>
        <v>H</v>
      </c>
      <c r="H954" s="79" t="s">
        <v>1647</v>
      </c>
      <c r="I954" s="68" t="s">
        <v>202</v>
      </c>
      <c r="J954" s="73">
        <v>30</v>
      </c>
      <c r="K954" s="63"/>
    </row>
    <row r="955" spans="7:11" ht="16.5" thickBot="1" x14ac:dyDescent="0.3">
      <c r="G955" s="1" t="str">
        <f t="shared" si="16"/>
        <v>H</v>
      </c>
      <c r="H955" s="79" t="s">
        <v>1648</v>
      </c>
      <c r="I955" s="68" t="s">
        <v>1649</v>
      </c>
      <c r="J955" s="73">
        <v>28</v>
      </c>
      <c r="K955" s="63"/>
    </row>
    <row r="956" spans="7:11" ht="16.5" thickBot="1" x14ac:dyDescent="0.3">
      <c r="G956" s="1" t="str">
        <f t="shared" si="16"/>
        <v>H</v>
      </c>
      <c r="H956" s="79" t="s">
        <v>1650</v>
      </c>
      <c r="I956" s="68" t="s">
        <v>1651</v>
      </c>
      <c r="J956" s="73">
        <v>28</v>
      </c>
      <c r="K956" s="63"/>
    </row>
    <row r="957" spans="7:11" ht="16.5" thickBot="1" x14ac:dyDescent="0.3">
      <c r="G957" s="1" t="str">
        <f t="shared" si="16"/>
        <v>H</v>
      </c>
      <c r="H957" s="79" t="s">
        <v>1652</v>
      </c>
      <c r="I957" s="68" t="s">
        <v>1653</v>
      </c>
      <c r="J957" s="73">
        <v>26</v>
      </c>
      <c r="K957" s="63"/>
    </row>
    <row r="958" spans="7:11" ht="16.5" thickBot="1" x14ac:dyDescent="0.3">
      <c r="G958" s="1" t="str">
        <f t="shared" ref="G958:G1008" si="17">LEFT(H958,1)</f>
        <v>H</v>
      </c>
      <c r="H958" s="79" t="s">
        <v>1654</v>
      </c>
      <c r="I958" s="64" t="s">
        <v>1655</v>
      </c>
      <c r="J958" s="74">
        <v>26</v>
      </c>
      <c r="K958" s="63"/>
    </row>
    <row r="959" spans="7:11" ht="16.5" thickBot="1" x14ac:dyDescent="0.3">
      <c r="G959" s="1" t="str">
        <f t="shared" si="17"/>
        <v>H</v>
      </c>
      <c r="H959" s="79" t="s">
        <v>1656</v>
      </c>
      <c r="I959" s="68" t="s">
        <v>1657</v>
      </c>
      <c r="J959" s="73">
        <v>24</v>
      </c>
      <c r="K959" s="63"/>
    </row>
    <row r="960" spans="7:11" ht="16.5" thickBot="1" x14ac:dyDescent="0.3">
      <c r="G960" s="1" t="str">
        <f t="shared" si="17"/>
        <v>H</v>
      </c>
      <c r="H960" s="79" t="s">
        <v>1658</v>
      </c>
      <c r="I960" s="68" t="s">
        <v>1659</v>
      </c>
      <c r="J960" s="73">
        <v>24</v>
      </c>
      <c r="K960" s="63"/>
    </row>
    <row r="961" spans="7:11" ht="16.5" thickBot="1" x14ac:dyDescent="0.3">
      <c r="G961" s="1" t="str">
        <f t="shared" si="17"/>
        <v>H</v>
      </c>
      <c r="H961" s="79" t="s">
        <v>1660</v>
      </c>
      <c r="I961" s="68" t="s">
        <v>1661</v>
      </c>
      <c r="J961" s="73">
        <v>24</v>
      </c>
      <c r="K961" s="63"/>
    </row>
    <row r="962" spans="7:11" ht="16.5" thickBot="1" x14ac:dyDescent="0.3">
      <c r="G962" s="1" t="str">
        <f t="shared" si="17"/>
        <v>H</v>
      </c>
      <c r="H962" s="79" t="s">
        <v>1662</v>
      </c>
      <c r="I962" s="68" t="s">
        <v>1663</v>
      </c>
      <c r="J962" s="73">
        <v>24</v>
      </c>
      <c r="K962" s="63"/>
    </row>
    <row r="963" spans="7:11" ht="16.5" thickBot="1" x14ac:dyDescent="0.3">
      <c r="G963" s="1" t="str">
        <f t="shared" si="17"/>
        <v>H</v>
      </c>
      <c r="H963" s="79" t="s">
        <v>1664</v>
      </c>
      <c r="I963" s="64" t="s">
        <v>1665</v>
      </c>
      <c r="J963" s="74">
        <v>24</v>
      </c>
      <c r="K963" s="63"/>
    </row>
    <row r="964" spans="7:11" ht="16.5" thickBot="1" x14ac:dyDescent="0.3">
      <c r="G964" s="1" t="str">
        <f t="shared" si="17"/>
        <v>H</v>
      </c>
      <c r="H964" s="79" t="s">
        <v>1666</v>
      </c>
      <c r="I964" s="64" t="s">
        <v>1667</v>
      </c>
      <c r="J964" s="74">
        <v>24</v>
      </c>
      <c r="K964" s="63"/>
    </row>
    <row r="965" spans="7:11" ht="16.5" thickBot="1" x14ac:dyDescent="0.3">
      <c r="G965" s="1" t="str">
        <f t="shared" si="17"/>
        <v>H</v>
      </c>
      <c r="H965" s="79" t="s">
        <v>1668</v>
      </c>
      <c r="I965" s="68" t="s">
        <v>1669</v>
      </c>
      <c r="J965" s="73">
        <v>44</v>
      </c>
      <c r="K965" s="63"/>
    </row>
    <row r="966" spans="7:11" ht="16.5" thickBot="1" x14ac:dyDescent="0.3">
      <c r="G966" s="1" t="str">
        <f t="shared" si="17"/>
        <v>H</v>
      </c>
      <c r="H966" s="79" t="s">
        <v>1670</v>
      </c>
      <c r="I966" s="68" t="s">
        <v>1671</v>
      </c>
      <c r="J966" s="73">
        <v>39</v>
      </c>
      <c r="K966" s="63"/>
    </row>
    <row r="967" spans="7:11" ht="16.5" thickBot="1" x14ac:dyDescent="0.3">
      <c r="G967" s="1" t="str">
        <f t="shared" si="17"/>
        <v>H</v>
      </c>
      <c r="H967" s="79" t="s">
        <v>1672</v>
      </c>
      <c r="I967" s="64" t="s">
        <v>1673</v>
      </c>
      <c r="J967" s="74">
        <v>41</v>
      </c>
      <c r="K967" s="63"/>
    </row>
    <row r="968" spans="7:11" ht="16.5" thickBot="1" x14ac:dyDescent="0.3">
      <c r="G968" s="1" t="str">
        <f t="shared" si="17"/>
        <v>H</v>
      </c>
      <c r="H968" s="79" t="s">
        <v>1674</v>
      </c>
      <c r="I968" s="68" t="s">
        <v>1675</v>
      </c>
      <c r="J968" s="73">
        <v>34</v>
      </c>
      <c r="K968" s="63"/>
    </row>
    <row r="969" spans="7:11" ht="16.5" thickBot="1" x14ac:dyDescent="0.3">
      <c r="G969" s="1" t="str">
        <f t="shared" si="17"/>
        <v>H</v>
      </c>
      <c r="H969" s="79" t="s">
        <v>1676</v>
      </c>
      <c r="I969" s="64" t="s">
        <v>948</v>
      </c>
      <c r="J969" s="74">
        <v>34</v>
      </c>
      <c r="K969" s="66"/>
    </row>
    <row r="970" spans="7:11" ht="16.5" thickBot="1" x14ac:dyDescent="0.3">
      <c r="G970" s="1" t="str">
        <f t="shared" si="17"/>
        <v>H</v>
      </c>
      <c r="H970" s="79" t="s">
        <v>1677</v>
      </c>
      <c r="I970" s="64" t="s">
        <v>1678</v>
      </c>
      <c r="J970" s="74">
        <v>32</v>
      </c>
      <c r="K970" s="63"/>
    </row>
    <row r="971" spans="7:11" ht="16.5" thickBot="1" x14ac:dyDescent="0.3">
      <c r="G971" s="1" t="str">
        <f t="shared" si="17"/>
        <v>H</v>
      </c>
      <c r="H971" s="79" t="s">
        <v>1679</v>
      </c>
      <c r="I971" s="68" t="s">
        <v>1680</v>
      </c>
      <c r="J971" s="73">
        <v>28</v>
      </c>
      <c r="K971" s="63"/>
    </row>
    <row r="972" spans="7:11" ht="16.5" thickBot="1" x14ac:dyDescent="0.3">
      <c r="G972" s="1" t="str">
        <f t="shared" si="17"/>
        <v>H</v>
      </c>
      <c r="H972" s="79" t="s">
        <v>1681</v>
      </c>
      <c r="I972" s="68" t="s">
        <v>1682</v>
      </c>
      <c r="J972" s="73">
        <v>24</v>
      </c>
      <c r="K972" s="63"/>
    </row>
    <row r="973" spans="7:11" ht="16.5" thickBot="1" x14ac:dyDescent="0.3">
      <c r="G973" s="1" t="str">
        <f t="shared" si="17"/>
        <v>H</v>
      </c>
      <c r="H973" s="79" t="s">
        <v>1683</v>
      </c>
      <c r="I973" s="68" t="s">
        <v>1684</v>
      </c>
      <c r="J973" s="73">
        <v>30</v>
      </c>
      <c r="K973" s="63"/>
    </row>
    <row r="974" spans="7:11" ht="16.5" thickBot="1" x14ac:dyDescent="0.3">
      <c r="G974" s="1" t="str">
        <f t="shared" si="17"/>
        <v>H</v>
      </c>
      <c r="H974" s="79" t="s">
        <v>1685</v>
      </c>
      <c r="I974" s="68" t="s">
        <v>1686</v>
      </c>
      <c r="J974" s="73">
        <v>30</v>
      </c>
      <c r="K974" s="63"/>
    </row>
    <row r="975" spans="7:11" ht="16.5" thickBot="1" x14ac:dyDescent="0.3">
      <c r="G975" s="1" t="str">
        <f t="shared" si="17"/>
        <v>H</v>
      </c>
      <c r="H975" s="79" t="s">
        <v>1687</v>
      </c>
      <c r="I975" s="68" t="s">
        <v>1688</v>
      </c>
      <c r="J975" s="73">
        <v>26</v>
      </c>
      <c r="K975" s="63"/>
    </row>
    <row r="976" spans="7:11" ht="16.5" thickBot="1" x14ac:dyDescent="0.3">
      <c r="G976" s="1" t="str">
        <f t="shared" si="17"/>
        <v>H</v>
      </c>
      <c r="H976" s="79" t="s">
        <v>1689</v>
      </c>
      <c r="I976" s="68" t="s">
        <v>1690</v>
      </c>
      <c r="J976" s="73">
        <v>26</v>
      </c>
      <c r="K976" s="63"/>
    </row>
    <row r="977" spans="7:11" ht="16.5" thickBot="1" x14ac:dyDescent="0.3">
      <c r="G977" s="1" t="str">
        <f t="shared" si="17"/>
        <v>H</v>
      </c>
      <c r="H977" s="79" t="s">
        <v>1691</v>
      </c>
      <c r="I977" s="68" t="s">
        <v>1692</v>
      </c>
      <c r="J977" s="73">
        <v>24</v>
      </c>
      <c r="K977" s="63"/>
    </row>
    <row r="978" spans="7:11" ht="16.5" thickBot="1" x14ac:dyDescent="0.3">
      <c r="G978" s="1" t="str">
        <f t="shared" si="17"/>
        <v>H</v>
      </c>
      <c r="H978" s="79" t="s">
        <v>1693</v>
      </c>
      <c r="I978" s="68" t="s">
        <v>1694</v>
      </c>
      <c r="J978" s="73">
        <v>24</v>
      </c>
      <c r="K978" s="63"/>
    </row>
    <row r="979" spans="7:11" ht="16.5" thickBot="1" x14ac:dyDescent="0.3">
      <c r="G979" s="1" t="str">
        <f t="shared" si="17"/>
        <v>H</v>
      </c>
      <c r="H979" s="79" t="s">
        <v>1695</v>
      </c>
      <c r="I979" s="68" t="s">
        <v>1696</v>
      </c>
      <c r="J979" s="73">
        <v>24</v>
      </c>
      <c r="K979" s="63"/>
    </row>
    <row r="980" spans="7:11" ht="16.5" thickBot="1" x14ac:dyDescent="0.3">
      <c r="G980" s="1" t="str">
        <f t="shared" si="17"/>
        <v>H</v>
      </c>
      <c r="H980" s="79" t="s">
        <v>1697</v>
      </c>
      <c r="I980" s="68" t="s">
        <v>1698</v>
      </c>
      <c r="J980" s="73">
        <v>24</v>
      </c>
      <c r="K980" s="63"/>
    </row>
    <row r="981" spans="7:11" ht="16.5" thickBot="1" x14ac:dyDescent="0.3">
      <c r="G981" s="1" t="str">
        <f t="shared" si="17"/>
        <v>H</v>
      </c>
      <c r="H981" s="79" t="s">
        <v>1699</v>
      </c>
      <c r="I981" s="68" t="s">
        <v>1700</v>
      </c>
      <c r="J981" s="73">
        <v>24</v>
      </c>
      <c r="K981" s="63"/>
    </row>
    <row r="982" spans="7:11" ht="16.5" thickBot="1" x14ac:dyDescent="0.3">
      <c r="G982" s="1" t="str">
        <f t="shared" si="17"/>
        <v>H</v>
      </c>
      <c r="H982" s="79" t="s">
        <v>1701</v>
      </c>
      <c r="I982" s="68" t="s">
        <v>1702</v>
      </c>
      <c r="J982" s="73">
        <v>24</v>
      </c>
      <c r="K982" s="63"/>
    </row>
    <row r="983" spans="7:11" ht="16.5" thickBot="1" x14ac:dyDescent="0.3">
      <c r="G983" s="1" t="str">
        <f t="shared" si="17"/>
        <v>H</v>
      </c>
      <c r="H983" s="79" t="s">
        <v>1703</v>
      </c>
      <c r="I983" s="68" t="s">
        <v>1704</v>
      </c>
      <c r="J983" s="73">
        <v>24</v>
      </c>
      <c r="K983" s="63"/>
    </row>
    <row r="984" spans="7:11" ht="16.5" thickBot="1" x14ac:dyDescent="0.3">
      <c r="G984" s="1" t="str">
        <f t="shared" si="17"/>
        <v>H</v>
      </c>
      <c r="H984" s="79" t="s">
        <v>1705</v>
      </c>
      <c r="I984" s="68" t="s">
        <v>1706</v>
      </c>
      <c r="J984" s="73">
        <v>24</v>
      </c>
      <c r="K984" s="63"/>
    </row>
    <row r="985" spans="7:11" ht="16.5" thickBot="1" x14ac:dyDescent="0.3">
      <c r="G985" s="1" t="str">
        <f t="shared" si="17"/>
        <v>H</v>
      </c>
      <c r="H985" s="79" t="s">
        <v>1707</v>
      </c>
      <c r="I985" s="68" t="s">
        <v>1708</v>
      </c>
      <c r="J985" s="73">
        <v>21</v>
      </c>
      <c r="K985" s="63"/>
    </row>
    <row r="986" spans="7:11" ht="16.5" thickBot="1" x14ac:dyDescent="0.3">
      <c r="G986" s="1" t="str">
        <f t="shared" si="17"/>
        <v>H</v>
      </c>
      <c r="H986" s="79" t="s">
        <v>1786</v>
      </c>
      <c r="I986" s="68" t="s">
        <v>1709</v>
      </c>
      <c r="J986" s="73">
        <v>21</v>
      </c>
      <c r="K986" s="63"/>
    </row>
    <row r="987" spans="7:11" ht="16.5" thickBot="1" x14ac:dyDescent="0.3">
      <c r="G987" s="1" t="str">
        <f t="shared" si="17"/>
        <v>H</v>
      </c>
      <c r="H987" s="79" t="s">
        <v>1710</v>
      </c>
      <c r="I987" s="68" t="s">
        <v>1711</v>
      </c>
      <c r="J987" s="73">
        <v>21</v>
      </c>
      <c r="K987" s="63"/>
    </row>
    <row r="988" spans="7:11" ht="16.5" thickBot="1" x14ac:dyDescent="0.3">
      <c r="G988" s="1" t="str">
        <f t="shared" si="17"/>
        <v>H</v>
      </c>
      <c r="H988" s="79" t="s">
        <v>1712</v>
      </c>
      <c r="I988" s="68" t="s">
        <v>1713</v>
      </c>
      <c r="J988" s="73">
        <v>21</v>
      </c>
      <c r="K988" s="63"/>
    </row>
    <row r="989" spans="7:11" ht="16.5" thickBot="1" x14ac:dyDescent="0.3">
      <c r="G989" s="1" t="str">
        <f t="shared" si="17"/>
        <v>H</v>
      </c>
      <c r="H989" s="79" t="s">
        <v>1714</v>
      </c>
      <c r="I989" s="68" t="s">
        <v>1715</v>
      </c>
      <c r="J989" s="73">
        <v>21</v>
      </c>
      <c r="K989" s="63"/>
    </row>
    <row r="990" spans="7:11" ht="16.5" thickBot="1" x14ac:dyDescent="0.3">
      <c r="G990" s="1" t="str">
        <f t="shared" si="17"/>
        <v>H</v>
      </c>
      <c r="H990" s="79" t="s">
        <v>1716</v>
      </c>
      <c r="I990" s="68" t="s">
        <v>1717</v>
      </c>
      <c r="J990" s="73">
        <v>19</v>
      </c>
      <c r="K990" s="63"/>
    </row>
    <row r="991" spans="7:11" ht="16.5" thickBot="1" x14ac:dyDescent="0.3">
      <c r="G991" s="1" t="str">
        <f t="shared" si="17"/>
        <v>H</v>
      </c>
      <c r="H991" s="79" t="s">
        <v>1718</v>
      </c>
      <c r="I991" s="68" t="s">
        <v>1719</v>
      </c>
      <c r="J991" s="73">
        <v>19</v>
      </c>
      <c r="K991" s="63"/>
    </row>
    <row r="992" spans="7:11" ht="16.5" thickBot="1" x14ac:dyDescent="0.3">
      <c r="G992" s="1" t="str">
        <f t="shared" si="17"/>
        <v>H</v>
      </c>
      <c r="H992" s="79" t="s">
        <v>1720</v>
      </c>
      <c r="I992" s="68" t="s">
        <v>1721</v>
      </c>
      <c r="J992" s="73">
        <v>17</v>
      </c>
      <c r="K992" s="63"/>
    </row>
    <row r="993" spans="7:11" ht="16.5" thickBot="1" x14ac:dyDescent="0.3">
      <c r="G993" s="1" t="str">
        <f t="shared" si="17"/>
        <v>H</v>
      </c>
      <c r="H993" s="79" t="s">
        <v>1722</v>
      </c>
      <c r="I993" s="68" t="s">
        <v>1723</v>
      </c>
      <c r="J993" s="73">
        <v>15</v>
      </c>
      <c r="K993" s="63"/>
    </row>
    <row r="994" spans="7:11" ht="16.5" thickBot="1" x14ac:dyDescent="0.3">
      <c r="G994" s="1" t="str">
        <f t="shared" si="17"/>
        <v>H</v>
      </c>
      <c r="H994" s="79" t="s">
        <v>1724</v>
      </c>
      <c r="I994" s="68" t="s">
        <v>1725</v>
      </c>
      <c r="J994" s="73">
        <v>15</v>
      </c>
      <c r="K994" s="63"/>
    </row>
    <row r="995" spans="7:11" ht="16.5" thickBot="1" x14ac:dyDescent="0.3">
      <c r="G995" s="1" t="str">
        <f t="shared" si="17"/>
        <v>H</v>
      </c>
      <c r="H995" s="79" t="s">
        <v>1726</v>
      </c>
      <c r="I995" s="68" t="s">
        <v>1727</v>
      </c>
      <c r="J995" s="73">
        <v>15</v>
      </c>
      <c r="K995" s="63"/>
    </row>
    <row r="996" spans="7:11" ht="16.5" thickBot="1" x14ac:dyDescent="0.3">
      <c r="G996" s="1" t="str">
        <f t="shared" si="17"/>
        <v>H</v>
      </c>
      <c r="H996" s="79" t="s">
        <v>1728</v>
      </c>
      <c r="I996" s="64" t="s">
        <v>1729</v>
      </c>
      <c r="J996" s="74">
        <v>15</v>
      </c>
      <c r="K996" s="63"/>
    </row>
    <row r="997" spans="7:11" ht="16.5" thickBot="1" x14ac:dyDescent="0.3">
      <c r="G997" s="1" t="str">
        <f t="shared" si="17"/>
        <v>H</v>
      </c>
      <c r="H997" s="79" t="s">
        <v>1730</v>
      </c>
      <c r="I997" s="68" t="s">
        <v>1731</v>
      </c>
      <c r="J997" s="73">
        <v>14</v>
      </c>
      <c r="K997" s="63"/>
    </row>
    <row r="998" spans="7:11" ht="16.5" thickBot="1" x14ac:dyDescent="0.3">
      <c r="G998" s="1" t="str">
        <f t="shared" si="17"/>
        <v>H</v>
      </c>
      <c r="H998" s="79" t="s">
        <v>1609</v>
      </c>
      <c r="I998" s="64" t="s">
        <v>1732</v>
      </c>
      <c r="J998" s="74">
        <v>12</v>
      </c>
      <c r="K998" s="63"/>
    </row>
    <row r="999" spans="7:11" ht="16.5" thickBot="1" x14ac:dyDescent="0.3">
      <c r="G999" s="1" t="str">
        <f t="shared" si="17"/>
        <v>H</v>
      </c>
      <c r="H999" s="79" t="s">
        <v>1733</v>
      </c>
      <c r="I999" s="68" t="s">
        <v>1734</v>
      </c>
      <c r="J999" s="73">
        <v>10</v>
      </c>
      <c r="K999" s="63"/>
    </row>
    <row r="1000" spans="7:11" ht="16.5" thickBot="1" x14ac:dyDescent="0.3">
      <c r="G1000" s="1" t="str">
        <f t="shared" si="17"/>
        <v>H</v>
      </c>
      <c r="H1000" s="79" t="s">
        <v>1735</v>
      </c>
      <c r="I1000" s="68" t="s">
        <v>1736</v>
      </c>
      <c r="J1000" s="73">
        <v>10</v>
      </c>
      <c r="K1000" s="63"/>
    </row>
    <row r="1001" spans="7:11" ht="16.5" thickBot="1" x14ac:dyDescent="0.3">
      <c r="G1001" s="1" t="str">
        <f t="shared" si="17"/>
        <v>H</v>
      </c>
      <c r="H1001" s="79" t="s">
        <v>1737</v>
      </c>
      <c r="I1001" s="68" t="s">
        <v>1738</v>
      </c>
      <c r="J1001" s="73">
        <v>9</v>
      </c>
      <c r="K1001" s="63"/>
    </row>
    <row r="1002" spans="7:11" ht="16.5" thickBot="1" x14ac:dyDescent="0.3">
      <c r="G1002" s="1" t="str">
        <f t="shared" si="17"/>
        <v>H</v>
      </c>
      <c r="H1002" s="79" t="s">
        <v>1739</v>
      </c>
      <c r="I1002" s="68" t="s">
        <v>1740</v>
      </c>
      <c r="J1002" s="73">
        <v>9</v>
      </c>
      <c r="K1002" s="63"/>
    </row>
    <row r="1003" spans="7:11" ht="16.5" thickBot="1" x14ac:dyDescent="0.3">
      <c r="G1003" s="1" t="str">
        <f t="shared" si="17"/>
        <v>H</v>
      </c>
      <c r="H1003" s="79" t="s">
        <v>1741</v>
      </c>
      <c r="I1003" s="68" t="s">
        <v>1742</v>
      </c>
      <c r="J1003" s="73">
        <v>9</v>
      </c>
      <c r="K1003" s="63"/>
    </row>
    <row r="1004" spans="7:11" ht="16.5" thickBot="1" x14ac:dyDescent="0.3">
      <c r="G1004" s="1" t="str">
        <f t="shared" si="17"/>
        <v>H</v>
      </c>
      <c r="H1004" s="79" t="s">
        <v>1743</v>
      </c>
      <c r="I1004" s="68" t="s">
        <v>1744</v>
      </c>
      <c r="J1004" s="73">
        <v>9</v>
      </c>
      <c r="K1004" s="63"/>
    </row>
    <row r="1005" spans="7:11" ht="16.5" thickBot="1" x14ac:dyDescent="0.3">
      <c r="G1005" s="1" t="str">
        <f t="shared" si="17"/>
        <v>H</v>
      </c>
      <c r="H1005" s="79" t="s">
        <v>1745</v>
      </c>
      <c r="I1005" s="68" t="s">
        <v>1746</v>
      </c>
      <c r="J1005" s="73">
        <v>8</v>
      </c>
      <c r="K1005" s="63"/>
    </row>
    <row r="1006" spans="7:11" ht="16.5" thickBot="1" x14ac:dyDescent="0.3">
      <c r="G1006" s="1" t="str">
        <f t="shared" si="17"/>
        <v>H</v>
      </c>
      <c r="H1006" s="79" t="s">
        <v>1747</v>
      </c>
      <c r="I1006" s="68" t="s">
        <v>1748</v>
      </c>
      <c r="J1006" s="73">
        <v>8</v>
      </c>
      <c r="K1006" s="63"/>
    </row>
    <row r="1007" spans="7:11" ht="16.5" thickBot="1" x14ac:dyDescent="0.3">
      <c r="G1007" s="1" t="str">
        <f t="shared" si="17"/>
        <v>H</v>
      </c>
      <c r="H1007" s="79" t="s">
        <v>1749</v>
      </c>
      <c r="I1007" s="68" t="s">
        <v>1750</v>
      </c>
      <c r="J1007" s="73">
        <v>7</v>
      </c>
      <c r="K1007" s="63"/>
    </row>
    <row r="1008" spans="7:11" ht="16.5" thickBot="1" x14ac:dyDescent="0.3">
      <c r="G1008" s="1" t="str">
        <f t="shared" si="17"/>
        <v>H</v>
      </c>
      <c r="H1008" s="79" t="s">
        <v>1751</v>
      </c>
      <c r="I1008" s="68" t="s">
        <v>1752</v>
      </c>
      <c r="J1008" s="73">
        <v>1</v>
      </c>
      <c r="K1008" s="63"/>
    </row>
    <row r="1009" spans="11:11" x14ac:dyDescent="0.25">
      <c r="K1009" s="63"/>
    </row>
    <row r="1010" spans="11:11" x14ac:dyDescent="0.25">
      <c r="K1010" s="63"/>
    </row>
    <row r="1011" spans="11:11" x14ac:dyDescent="0.25">
      <c r="K1011" s="63"/>
    </row>
    <row r="1012" spans="11:11" x14ac:dyDescent="0.25">
      <c r="K1012" s="63"/>
    </row>
    <row r="1013" spans="11:11" x14ac:dyDescent="0.25">
      <c r="K1013" s="63"/>
    </row>
  </sheetData>
  <sheetProtection password="EC15" sheet="1" objects="1" scenarios="1" selectLockedCells="1" selectUnlockedCells="1"/>
  <autoFilter ref="H1:J1008"/>
  <mergeCells count="23">
    <mergeCell ref="H35:H36"/>
    <mergeCell ref="I35:I36"/>
    <mergeCell ref="K35:K36"/>
    <mergeCell ref="H37:H38"/>
    <mergeCell ref="I37:I38"/>
    <mergeCell ref="K37:K38"/>
    <mergeCell ref="H39:H40"/>
    <mergeCell ref="I39:I40"/>
    <mergeCell ref="K39:K40"/>
    <mergeCell ref="H45:H47"/>
    <mergeCell ref="K45:K47"/>
    <mergeCell ref="H41:H42"/>
    <mergeCell ref="I41:I42"/>
    <mergeCell ref="K41:K42"/>
    <mergeCell ref="H43:H44"/>
    <mergeCell ref="I43:I44"/>
    <mergeCell ref="K43:K44"/>
    <mergeCell ref="H351:H352"/>
    <mergeCell ref="I351:I352"/>
    <mergeCell ref="J351:J352"/>
    <mergeCell ref="K351:K352"/>
    <mergeCell ref="H48:H50"/>
    <mergeCell ref="K48:K50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Calcule</vt:lpstr>
      <vt:lpstr>Nomenclator</vt:lpstr>
      <vt:lpstr>CategoriiReferinta</vt:lpstr>
      <vt:lpstr>CategoriiReferintaValoare</vt:lpstr>
      <vt:lpstr>ClasaCoeficient</vt:lpstr>
      <vt:lpstr>Codfunctie</vt:lpstr>
      <vt:lpstr>CodfunctieName</vt:lpstr>
      <vt:lpstr>DurataCoef</vt:lpstr>
      <vt:lpstr>FunctionNameCoef</vt:lpstr>
      <vt:lpstr>GradProfesional</vt:lpstr>
      <vt:lpstr>GradProfesionalSpor</vt:lpstr>
      <vt:lpstr>GradSalarizare</vt:lpstr>
      <vt:lpstr>GradStiintific</vt:lpstr>
      <vt:lpstr>GradStiintificSpor</vt:lpstr>
      <vt:lpstr>GrupuriOcupationale</vt:lpstr>
      <vt:lpstr>GrupuriOcupationaleCod</vt:lpstr>
      <vt:lpstr>Indicatori_pentru_introducere_1</vt:lpstr>
      <vt:lpstr>indicatori_pentru_introducere_2</vt:lpstr>
      <vt:lpstr>indicatori_pentru_introducere_3</vt:lpstr>
      <vt:lpstr>indicatori_pentru_introducere_4</vt:lpstr>
      <vt:lpstr>TitluOnorific</vt:lpstr>
      <vt:lpstr>TitluOnorificSpor</vt:lpstr>
      <vt:lpstr>Vechime</vt:lpstr>
      <vt:lpstr>VechimeBonus</vt:lpstr>
      <vt:lpstr>Zileinsaptamina</vt:lpstr>
    </vt:vector>
  </TitlesOfParts>
  <Company>Fintehinform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Irina Bors</cp:lastModifiedBy>
  <dcterms:created xsi:type="dcterms:W3CDTF">2018-12-06T10:39:05Z</dcterms:created>
  <dcterms:modified xsi:type="dcterms:W3CDTF">2018-12-14T05:55:58Z</dcterms:modified>
</cp:coreProperties>
</file>