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3\Date gov\31.10.2023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" l="1"/>
  <c r="D15" i="2" l="1"/>
  <c r="D16" i="2"/>
  <c r="D17" i="2"/>
  <c r="D18" i="2"/>
  <c r="D19" i="2"/>
  <c r="D20" i="2"/>
  <c r="D14" i="2"/>
  <c r="E12" i="2"/>
  <c r="E23" i="2" s="1"/>
  <c r="C12" i="2"/>
  <c r="C36" i="2" l="1"/>
  <c r="C37" i="2"/>
  <c r="C39" i="2"/>
  <c r="C35" i="2"/>
  <c r="C33" i="2"/>
  <c r="C38" i="2"/>
  <c r="C34" i="2"/>
  <c r="C23" i="2"/>
  <c r="C41" i="2" l="1"/>
  <c r="D12" i="2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<sst xmlns="http://schemas.openxmlformats.org/spreadsheetml/2006/main" count="30" uniqueCount="18">
  <si>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</si>
  <si>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</si>
  <si>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</si>
  <si>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</si>
  <si>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</si>
  <si>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</si>
  <si>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</si>
  <si>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</si>
  <si>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</si>
  <si>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</si>
  <si>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</si>
  <si>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</si>
  <si>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</si>
  <si>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</si>
  <si>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</si>
  <si>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</si>
  <si>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30.06.2023</t>
  </si>
  <si>
    <t xml:space="preserve">La finele perioadei de gestiune 30.06.2023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</si>
</sst>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64" fontId="4" fillId="0" borderId="12" xfId="0" applyNumberFormat="1" applyFont="1" applyFill="1" applyBorder="1"/>
    <xf numFmtId="167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31.10.2023</a:t>
            </a:r>
          </a:p>
        </c:rich>
      </c:tx>
      <c:layout>
        <c:manualLayout>
          <c:xMode val="edge"/>
          <c:yMode val="edge"/>
          <c:x val="0.19782796934555794"/>
          <c:y val="1.04821020595174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25461112182695"/>
          <c:y val="0.14048698731841924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D3-4AE2-BDCB-9D3F1A52F0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D3-4AE2-BDCB-9D3F1A52F0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Sheet1!$B$33:$B$38</c:f>
              <c:strCache>
                <c:ptCount val="6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  <c:pt idx="3">
                  <c:v>Valori mobiliare de stat emise prin plasament direct către persoanele fizice</c:v>
                </c:pt>
                <c:pt idx="4">
                  <c:v>Îmrumuturi contractate de la instituțiile financiare din Republica Moldova</c:v>
                </c:pt>
                <c:pt idx="5">
                  <c:v>Garanții de stat interne activate</c:v>
                </c:pt>
              </c:strCache>
            </c:strRef>
          </c:cat>
          <c:val>
            <c:numRef>
              <c:f>Sheet1!$C$33:$C$38</c:f>
              <c:numCache>
                <c:formatCode>0.0</c:formatCode>
                <c:ptCount val="6"/>
                <c:pt idx="0">
                  <c:v>64.57445361800238</c:v>
                </c:pt>
                <c:pt idx="1">
                  <c:v>5.4431285083417071</c:v>
                </c:pt>
                <c:pt idx="2">
                  <c:v>29.981440084652931</c:v>
                </c:pt>
                <c:pt idx="3">
                  <c:v>0</c:v>
                </c:pt>
                <c:pt idx="4">
                  <c:v>0</c:v>
                </c:pt>
                <c:pt idx="5" formatCode="0.000">
                  <c:v>9.7778900297701464E-4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P/Directia%20Angajamente%20Interne%20Local/10.%20Datoria%20de%20stat%20interna/Registru%20DSI/2023/registru-2023-nom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u"/>
    </sheetNames>
    <sheetDataSet>
      <sheetData sheetId="0">
        <row r="205">
          <cell r="E205">
            <v>25628960500</v>
          </cell>
        </row>
        <row r="210">
          <cell r="E210">
            <v>383243.57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9" workbookViewId="0">
      <selection activeCell="H21" sqref="H21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7" t="s">
        <v>0</v>
      </c>
      <c r="B2" s="38"/>
      <c r="C2" s="38"/>
      <c r="D2" s="38"/>
      <c r="E2" s="38"/>
      <c r="F2" s="1"/>
    </row>
    <row r="3" spans="1:6" ht="18.75" x14ac:dyDescent="0.3">
      <c r="A3" s="37" t="s">
        <v>1</v>
      </c>
      <c r="B3" s="38"/>
      <c r="C3" s="38"/>
      <c r="D3" s="38"/>
      <c r="E3" s="38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39" t="s">
        <v>3</v>
      </c>
      <c r="D6" s="39" t="s">
        <v>16</v>
      </c>
      <c r="E6" s="39" t="s">
        <v>17</v>
      </c>
      <c r="F6" s="5"/>
    </row>
    <row r="7" spans="1:6" x14ac:dyDescent="0.25">
      <c r="A7" s="6" t="s">
        <v>4</v>
      </c>
      <c r="B7" s="6" t="s">
        <v>5</v>
      </c>
      <c r="C7" s="40"/>
      <c r="D7" s="40"/>
      <c r="E7" s="40"/>
      <c r="F7" s="5"/>
    </row>
    <row r="8" spans="1:6" x14ac:dyDescent="0.25">
      <c r="A8" s="6" t="s">
        <v>6</v>
      </c>
      <c r="B8" s="7"/>
      <c r="C8" s="40"/>
      <c r="D8" s="40"/>
      <c r="E8" s="40"/>
      <c r="F8" s="5"/>
    </row>
    <row r="9" spans="1:6" ht="15.75" thickBot="1" x14ac:dyDescent="0.3">
      <c r="A9" s="8"/>
      <c r="B9" s="9"/>
      <c r="C9" s="41"/>
      <c r="D9" s="41"/>
      <c r="E9" s="41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2">
        <v>1</v>
      </c>
      <c r="B12" s="15" t="s">
        <v>11</v>
      </c>
      <c r="C12" s="14">
        <f>C14+C15+C16+C17</f>
        <v>34492.371299999999</v>
      </c>
      <c r="D12" s="14">
        <f>E12-C12</f>
        <v>4702.1606000000029</v>
      </c>
      <c r="E12" s="14">
        <f>E14+E15+E16+E17</f>
        <v>39194.531900000002</v>
      </c>
      <c r="F12" s="1"/>
    </row>
    <row r="13" spans="1:6" x14ac:dyDescent="0.25">
      <c r="A13" s="32"/>
      <c r="B13" s="15"/>
      <c r="C13" s="14"/>
      <c r="D13" s="14"/>
      <c r="E13" s="14"/>
      <c r="F13" s="1"/>
    </row>
    <row r="14" spans="1:6" x14ac:dyDescent="0.25">
      <c r="A14" s="25"/>
      <c r="B14" s="16" t="s">
        <v>7</v>
      </c>
      <c r="C14" s="14">
        <v>20189.798200000001</v>
      </c>
      <c r="D14" s="14">
        <f>E14-C14</f>
        <v>5120.1041000000005</v>
      </c>
      <c r="E14" s="33">
        <v>25309.902300000002</v>
      </c>
      <c r="F14" s="1"/>
    </row>
    <row r="15" spans="1:6" x14ac:dyDescent="0.25">
      <c r="A15" s="25"/>
      <c r="B15" s="16" t="s">
        <v>8</v>
      </c>
      <c r="C15" s="34">
        <v>2241.3730999999998</v>
      </c>
      <c r="D15" s="14">
        <f t="shared" ref="D15:D20" si="0">E15-C15</f>
        <v>-107.94349999999986</v>
      </c>
      <c r="E15" s="33">
        <v>2133.4295999999999</v>
      </c>
      <c r="F15" s="1"/>
    </row>
    <row r="16" spans="1:6" x14ac:dyDescent="0.25">
      <c r="A16" s="25"/>
      <c r="B16" s="15" t="s">
        <v>9</v>
      </c>
      <c r="C16" s="14">
        <v>12061.2</v>
      </c>
      <c r="D16" s="14">
        <f t="shared" si="0"/>
        <v>-310</v>
      </c>
      <c r="E16" s="33">
        <v>11751.2</v>
      </c>
      <c r="F16" s="1"/>
    </row>
    <row r="17" spans="1:6" ht="26.25" x14ac:dyDescent="0.25">
      <c r="A17" s="25"/>
      <c r="B17" s="15" t="s">
        <v>12</v>
      </c>
      <c r="C17" s="14">
        <v>0</v>
      </c>
      <c r="D17" s="14">
        <f t="shared" si="0"/>
        <v>0</v>
      </c>
      <c r="E17" s="33">
        <v>0</v>
      </c>
      <c r="F17" s="17"/>
    </row>
    <row r="18" spans="1:6" ht="26.25" x14ac:dyDescent="0.25">
      <c r="A18" s="32">
        <v>2</v>
      </c>
      <c r="B18" s="15" t="s">
        <v>13</v>
      </c>
      <c r="C18" s="14">
        <v>0</v>
      </c>
      <c r="D18" s="14">
        <f t="shared" si="0"/>
        <v>0</v>
      </c>
      <c r="E18" s="33">
        <v>0</v>
      </c>
      <c r="F18" s="17"/>
    </row>
    <row r="19" spans="1:6" x14ac:dyDescent="0.25">
      <c r="A19" s="32">
        <v>3</v>
      </c>
      <c r="B19" s="16" t="s">
        <v>14</v>
      </c>
      <c r="C19" s="14">
        <v>0</v>
      </c>
      <c r="D19" s="14">
        <f t="shared" si="0"/>
        <v>0.38324357000000003</v>
      </c>
      <c r="E19" s="33">
        <f>[1]registru!$E$210/1000000</f>
        <v>0.38324357000000003</v>
      </c>
      <c r="F19" s="17"/>
    </row>
    <row r="20" spans="1:6" x14ac:dyDescent="0.25">
      <c r="A20" s="32">
        <v>4</v>
      </c>
      <c r="B20" s="16" t="s">
        <v>15</v>
      </c>
      <c r="C20" s="14">
        <v>0</v>
      </c>
      <c r="D20" s="14">
        <f t="shared" si="0"/>
        <v>0</v>
      </c>
      <c r="E20" s="33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10</v>
      </c>
      <c r="C23" s="22">
        <f>C12</f>
        <v>34492.371299999999</v>
      </c>
      <c r="D23" s="22">
        <f>D12+D21</f>
        <v>4702.1606000000029</v>
      </c>
      <c r="E23" s="22">
        <f>E12+E18+E19+E20</f>
        <v>39194.915143570004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4</v>
      </c>
      <c r="B26" s="6" t="s">
        <v>5</v>
      </c>
      <c r="C26" s="28"/>
    </row>
    <row r="27" spans="1:6" x14ac:dyDescent="0.25">
      <c r="A27" s="6" t="s">
        <v>6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2">
        <v>1</v>
      </c>
      <c r="B31" s="15" t="s">
        <v>11</v>
      </c>
      <c r="C31" s="24"/>
    </row>
    <row r="32" spans="1:6" x14ac:dyDescent="0.25">
      <c r="A32" s="32"/>
      <c r="B32" s="15"/>
      <c r="C32" s="25"/>
    </row>
    <row r="33" spans="1:3" x14ac:dyDescent="0.25">
      <c r="A33" s="25"/>
      <c r="B33" s="16" t="s">
        <v>7</v>
      </c>
      <c r="C33" s="31">
        <f>E14/E23*100</f>
        <v>64.57445361800238</v>
      </c>
    </row>
    <row r="34" spans="1:3" x14ac:dyDescent="0.25">
      <c r="A34" s="25"/>
      <c r="B34" s="16" t="s">
        <v>8</v>
      </c>
      <c r="C34" s="31">
        <f>E15/E23*100</f>
        <v>5.4431285083417071</v>
      </c>
    </row>
    <row r="35" spans="1:3" x14ac:dyDescent="0.25">
      <c r="A35" s="25"/>
      <c r="B35" s="15" t="s">
        <v>9</v>
      </c>
      <c r="C35" s="31">
        <f>E16/E23*100</f>
        <v>29.981440084652931</v>
      </c>
    </row>
    <row r="36" spans="1:3" ht="26.25" x14ac:dyDescent="0.25">
      <c r="A36" s="25"/>
      <c r="B36" s="15" t="s">
        <v>12</v>
      </c>
      <c r="C36" s="31">
        <f>E17/E23*100</f>
        <v>0</v>
      </c>
    </row>
    <row r="37" spans="1:3" ht="26.25" x14ac:dyDescent="0.25">
      <c r="A37" s="32">
        <v>2</v>
      </c>
      <c r="B37" s="15" t="s">
        <v>13</v>
      </c>
      <c r="C37" s="31">
        <f>E18/E23*100</f>
        <v>0</v>
      </c>
    </row>
    <row r="38" spans="1:3" x14ac:dyDescent="0.25">
      <c r="A38" s="32">
        <v>3</v>
      </c>
      <c r="B38" s="16" t="s">
        <v>14</v>
      </c>
      <c r="C38" s="36">
        <f>E19/E23*100</f>
        <v>9.7778900297701464E-4</v>
      </c>
    </row>
    <row r="39" spans="1:3" x14ac:dyDescent="0.25">
      <c r="A39" s="32">
        <v>4</v>
      </c>
      <c r="B39" s="16" t="s">
        <v>15</v>
      </c>
      <c r="C39" s="31">
        <f>E20/E23*100</f>
        <v>0</v>
      </c>
    </row>
    <row r="40" spans="1:3" ht="15.75" thickBot="1" x14ac:dyDescent="0.3">
      <c r="A40" s="18"/>
      <c r="B40" s="26"/>
      <c r="C40" s="35"/>
    </row>
    <row r="41" spans="1:3" ht="15.75" thickBot="1" x14ac:dyDescent="0.3">
      <c r="A41" s="20"/>
      <c r="B41" s="21" t="s">
        <v>10</v>
      </c>
      <c r="C41" s="30">
        <f>C33+C34+C35+C36+C37+C38+C39</f>
        <v>99.999999999999986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2023-11-01T09:24:28Z</cp:lastPrinted>
  <dcterms:created xsi:type="dcterms:W3CDTF">2018-01-11T06:02:02Z</dcterms:created>
  <dcterms:modified xsi:type="dcterms:W3CDTF">2023-11-01T09:24:34Z</dcterms:modified>
</cp:coreProperties>
</file>