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3\Date gov\28.02.2023\"/>
    </mc:Choice>
  </mc:AlternateContent>
  <bookViews>
    <workbookView xWindow="0" yWindow="0" windowWidth="28800" windowHeight="11805"/>
  </bookViews>
  <sheets>
    <sheet name="Диаграмма1" sheetId="1" r:id="rId1"/>
    <sheet name="Sheet1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2" l="1"/>
  <c r="D21" i="2"/>
  <c r="D19" i="2"/>
  <c r="D18" i="2"/>
  <c r="D17" i="2"/>
  <c r="E15" i="2"/>
  <c r="D15" i="2" s="1"/>
  <c r="C15" i="2"/>
  <c r="C12" i="2" s="1"/>
  <c r="C23" i="2" s="1"/>
  <c r="E12" i="2" l="1"/>
  <c r="E23" i="2" l="1"/>
  <c r="D12" i="2"/>
  <c r="D23" i="2" s="1"/>
  <c r="C38" i="2" l="1"/>
  <c r="C37" i="2"/>
  <c r="C36" i="2"/>
  <c r="F21" i="2"/>
  <c r="F18" i="2"/>
  <c r="F19" i="2"/>
  <c r="F17" i="2"/>
</calcChain>
</file>

<file path=xl/sharedStrings.xml><?xml version="1.0" encoding="utf-8"?>
<sst xmlns="http://schemas.openxmlformats.org/spreadsheetml/2006/main" count="36" uniqueCount="21">
  <si>
    <t xml:space="preserve">Informaţie </t>
  </si>
  <si>
    <t>privind datoria de stat internă în anul 2023</t>
  </si>
  <si>
    <t xml:space="preserve">   ( mil.lei )</t>
  </si>
  <si>
    <t>Conform situaţiei din 1 ianuarie 2023</t>
  </si>
  <si>
    <t>Modificarile în perioada de la 01.01.23 pina la 28.02.2023</t>
  </si>
  <si>
    <t xml:space="preserve">La finele perioadei de gestiune 28.02.2023 </t>
  </si>
  <si>
    <t>Nr.</t>
  </si>
  <si>
    <t>Indicii</t>
  </si>
  <si>
    <t>d/o</t>
  </si>
  <si>
    <t>1.</t>
  </si>
  <si>
    <t>Valori mobiliare de stat plasate pe piaţa internă, total,</t>
  </si>
  <si>
    <t>inclusiv</t>
  </si>
  <si>
    <t>1.1.</t>
  </si>
  <si>
    <t>În formă de înscrieri în conturi,</t>
  </si>
  <si>
    <t>dintre care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</si>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</sst>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#,##0.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/>
    <xf numFmtId="0" fontId="4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0" fillId="0" borderId="3" xfId="0" applyFont="1" applyBorder="1" applyAlignment="1">
      <alignment wrapText="1"/>
    </xf>
    <xf numFmtId="0" fontId="4" fillId="0" borderId="5" xfId="0" applyFont="1" applyFill="1" applyBorder="1"/>
    <xf numFmtId="0" fontId="4" fillId="0" borderId="6" xfId="0" applyFont="1" applyFill="1" applyBorder="1"/>
    <xf numFmtId="164" fontId="4" fillId="0" borderId="7" xfId="0" applyNumberFormat="1" applyFont="1" applyFill="1" applyBorder="1"/>
    <xf numFmtId="0" fontId="4" fillId="0" borderId="7" xfId="0" applyFont="1" applyFill="1" applyBorder="1"/>
    <xf numFmtId="165" fontId="4" fillId="0" borderId="7" xfId="0" applyNumberFormat="1" applyFont="1" applyFill="1" applyBorder="1"/>
    <xf numFmtId="0" fontId="4" fillId="0" borderId="7" xfId="0" quotePrefix="1" applyFont="1" applyFill="1" applyBorder="1" applyAlignment="1">
      <alignment vertical="center"/>
    </xf>
    <xf numFmtId="0" fontId="5" fillId="0" borderId="8" xfId="0" applyFont="1" applyBorder="1" applyAlignment="1">
      <alignment wrapText="1"/>
    </xf>
    <xf numFmtId="0" fontId="5" fillId="0" borderId="8" xfId="0" applyFont="1" applyBorder="1"/>
    <xf numFmtId="16" fontId="4" fillId="0" borderId="7" xfId="0" quotePrefix="1" applyNumberFormat="1" applyFont="1" applyFill="1" applyBorder="1"/>
    <xf numFmtId="2" fontId="2" fillId="0" borderId="0" xfId="0" applyNumberFormat="1" applyFont="1" applyFill="1"/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4" fillId="0" borderId="10" xfId="0" quotePrefix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165" fontId="4" fillId="0" borderId="10" xfId="0" applyNumberFormat="1" applyFont="1" applyFill="1" applyBorder="1"/>
    <xf numFmtId="166" fontId="0" fillId="0" borderId="0" xfId="0" applyNumberFormat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4" fillId="0" borderId="1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164" fontId="5" fillId="0" borderId="7" xfId="0" applyNumberFormat="1" applyFont="1" applyBorder="1"/>
    <xf numFmtId="164" fontId="5" fillId="0" borderId="7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Structura datoriei de stat interne la situaţia din 28.02.2023</a:t>
            </a:r>
          </a:p>
        </c:rich>
      </c:tx>
      <c:layout>
        <c:manualLayout>
          <c:xMode val="edge"/>
          <c:yMode val="edge"/>
          <c:x val="0.19782796934555794"/>
          <c:y val="1.04821020595174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215827338129614"/>
          <c:y val="0.13902053712480253"/>
          <c:w val="0.47584789311408154"/>
          <c:h val="0.73143759873617697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explosion val="1"/>
            <c:extLst>
              <c:ext xmlns:c16="http://schemas.microsoft.com/office/drawing/2014/chart" uri="{C3380CC4-5D6E-409C-BE32-E72D297353CC}">
                <c16:uniqueId val="{00000001-4993-4D77-A65A-0158171F252A}"/>
              </c:ext>
            </c:extLst>
          </c:dPt>
          <c:dPt>
            <c:idx val="1"/>
            <c:bubble3D val="0"/>
            <c:explosion val="3"/>
            <c:extLst>
              <c:ext xmlns:c16="http://schemas.microsoft.com/office/drawing/2014/chart" uri="{C3380CC4-5D6E-409C-BE32-E72D297353CC}">
                <c16:uniqueId val="{00000003-4993-4D77-A65A-0158171F252A}"/>
              </c:ext>
            </c:extLst>
          </c:dPt>
          <c:dLbls>
            <c:dLbl>
              <c:idx val="0"/>
              <c:layout>
                <c:manualLayout>
                  <c:x val="-6.1856714234198432E-2"/>
                  <c:y val="-1.7667763093460961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VMS emise pe piaţa primară</a:t>
                    </a:r>
                  </a:p>
                  <a:p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59.3%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93-4D77-A65A-0158171F252A}"/>
                </c:ext>
              </c:extLst>
            </c:dLbl>
            <c:dLbl>
              <c:idx val="1"/>
              <c:layout>
                <c:manualLayout>
                  <c:x val="6.8515437568179016E-2"/>
                  <c:y val="-0.10490455523276725"/>
                </c:manualLayout>
              </c:layout>
              <c:tx>
                <c:rich>
                  <a:bodyPr/>
                  <a:lstStyle/>
                  <a:p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VMS convertite</a:t>
                    </a:r>
                  </a:p>
                  <a:p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6.3%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93-4D77-A65A-0158171F252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+mj-lt"/>
                        <a:cs typeface="Arial"/>
                      </a:rPr>
                      <a:t>VMS emise pentru   unele scopuri stabilite de lege</a:t>
                    </a:r>
                  </a:p>
                  <a:p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+mj-lt"/>
                      </a:rPr>
                      <a:t>34,4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+mj-lt"/>
                        <a:cs typeface="Arial"/>
                      </a:rP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93-4D77-A65A-0158171F252A}"/>
                </c:ext>
              </c:extLst>
            </c:dLbl>
            <c:dLbl>
              <c:idx val="3"/>
              <c:layout>
                <c:manualLayout>
                  <c:x val="8.0562252053084857E-2"/>
                  <c:y val="2.7176109253555722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Cererea de executare a garanției de stat interne, aferentă împrumutului acordată în cadrul Programului de stat ”Prima casă” 0,0%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36080277117804527"/>
                      <c:h val="8.79251657849657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2AC6-4ECD-B8D3-75E4770A394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
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AC6-4ECD-B8D3-75E4770A39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Sheet1!$B$36:$C$39</c:f>
              <c:multiLvlStrCache>
                <c:ptCount val="4"/>
                <c:lvl>
                  <c:pt idx="0">
                    <c:v>59,3</c:v>
                  </c:pt>
                  <c:pt idx="1">
                    <c:v>6,3</c:v>
                  </c:pt>
                  <c:pt idx="2">
                    <c:v>34,4</c:v>
                  </c:pt>
                  <c:pt idx="3">
                    <c:v>0,0</c:v>
                  </c:pt>
                </c:lvl>
                <c:lvl>
                  <c:pt idx="0">
                    <c:v>Valori mobiliare de stat emise pe piața primară</c:v>
                  </c:pt>
                  <c:pt idx="1">
                    <c:v>Valori mobiliare de stat convertite</c:v>
                  </c:pt>
                  <c:pt idx="2">
                    <c:v>Valori mobiliare de stat emise pentru unele scopuri stabilite de lege</c:v>
                  </c:pt>
                  <c:pt idx="3">
                    <c:v>Cererea de executare a garanției de stat interne, aferentă împrumutului acordat în cadrul Programului de stat ”Prima casă”</c:v>
                  </c:pt>
                </c:lvl>
              </c:multiLvlStrCache>
            </c:multiLvlStrRef>
          </c:cat>
          <c:val>
            <c:numRef>
              <c:f>'[1]DSI (2)'!$E$16:$E$20</c:f>
              <c:numCache>
                <c:formatCode>General</c:formatCode>
                <c:ptCount val="5"/>
                <c:pt idx="0">
                  <c:v>19027.813300000002</c:v>
                </c:pt>
                <c:pt idx="1">
                  <c:v>2091.8519000000001</c:v>
                </c:pt>
                <c:pt idx="2">
                  <c:v>12351.2</c:v>
                </c:pt>
                <c:pt idx="3">
                  <c:v>0</c:v>
                </c:pt>
                <c:pt idx="4">
                  <c:v>0.183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3-4D77-A65A-0158171F2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P/Directia%20Angajamente%20Interne%20Local/10.%20Datoria%20de%20stat%20interna/web/2021/30.11.21/registru-2021%20la%20situatia%20din%2030-11-2021%20r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I"/>
      <sheetName val="DSI (2)"/>
      <sheetName val="diagrama"/>
      <sheetName val="Лист12"/>
      <sheetName val="Лист13"/>
      <sheetName val="Лист14"/>
      <sheetName val="Лист15"/>
      <sheetName val="Лист16"/>
      <sheetName val="Лист1"/>
    </sheetNames>
    <sheetDataSet>
      <sheetData sheetId="0"/>
      <sheetData sheetId="1">
        <row r="16">
          <cell r="B16" t="str">
            <v>VMS emise prin licitaţie</v>
          </cell>
          <cell r="E16">
            <v>19027.813300000002</v>
          </cell>
        </row>
        <row r="17">
          <cell r="B17" t="str">
            <v>Valori mobiliare de stat convertite</v>
          </cell>
          <cell r="E17">
            <v>2091.8519000000001</v>
          </cell>
        </row>
        <row r="18">
          <cell r="B18" t="str">
            <v>Valori mobiliare de stat emise pentru unele scopuri stabilite de lege</v>
          </cell>
          <cell r="E18">
            <v>12351.2</v>
          </cell>
        </row>
        <row r="19">
          <cell r="B19">
            <v>0</v>
          </cell>
          <cell r="E19">
            <v>0</v>
          </cell>
        </row>
        <row r="20">
          <cell r="B20" t="str">
            <v>Cererea de executare a garanției de stat interne, aferentă împrumutului acordat în cadrul Programului de stat ”Prima casă”</v>
          </cell>
          <cell r="E20">
            <v>0.183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13" workbookViewId="0">
      <selection activeCell="H40" sqref="H40"/>
    </sheetView>
  </sheetViews>
  <sheetFormatPr defaultRowHeight="15" x14ac:dyDescent="0.25"/>
  <cols>
    <col min="2" max="2" width="52.85546875" customWidth="1"/>
    <col min="3" max="3" width="14.7109375" customWidth="1"/>
    <col min="4" max="4" width="13.7109375" customWidth="1"/>
    <col min="5" max="5" width="15.85546875" customWidth="1"/>
  </cols>
  <sheetData>
    <row r="2" spans="1:6" ht="18.75" x14ac:dyDescent="0.3">
      <c r="A2" s="1" t="s">
        <v>0</v>
      </c>
      <c r="B2" s="2"/>
      <c r="C2" s="2"/>
      <c r="D2" s="2"/>
      <c r="E2" s="2"/>
      <c r="F2" s="3"/>
    </row>
    <row r="3" spans="1:6" ht="18.75" x14ac:dyDescent="0.3">
      <c r="A3" s="1" t="s">
        <v>1</v>
      </c>
      <c r="B3" s="2"/>
      <c r="C3" s="2"/>
      <c r="D3" s="2"/>
      <c r="E3" s="2"/>
      <c r="F3" s="3"/>
    </row>
    <row r="4" spans="1:6" x14ac:dyDescent="0.25">
      <c r="A4" s="3"/>
      <c r="B4" s="4"/>
      <c r="C4" s="4"/>
      <c r="D4" s="4"/>
      <c r="E4" s="4"/>
      <c r="F4" s="3"/>
    </row>
    <row r="5" spans="1:6" ht="15.75" thickBot="1" x14ac:dyDescent="0.3">
      <c r="A5" s="3"/>
      <c r="B5" s="4"/>
      <c r="C5" s="4"/>
      <c r="D5" s="4"/>
      <c r="E5" s="5" t="s">
        <v>2</v>
      </c>
      <c r="F5" s="3"/>
    </row>
    <row r="6" spans="1:6" x14ac:dyDescent="0.25">
      <c r="A6" s="6"/>
      <c r="B6" s="6"/>
      <c r="C6" s="7" t="s">
        <v>3</v>
      </c>
      <c r="D6" s="7" t="s">
        <v>4</v>
      </c>
      <c r="E6" s="7" t="s">
        <v>5</v>
      </c>
      <c r="F6" s="8"/>
    </row>
    <row r="7" spans="1:6" x14ac:dyDescent="0.25">
      <c r="A7" s="9" t="s">
        <v>6</v>
      </c>
      <c r="B7" s="9" t="s">
        <v>7</v>
      </c>
      <c r="C7" s="10"/>
      <c r="D7" s="10"/>
      <c r="E7" s="10"/>
      <c r="F7" s="8"/>
    </row>
    <row r="8" spans="1:6" x14ac:dyDescent="0.25">
      <c r="A8" s="9" t="s">
        <v>8</v>
      </c>
      <c r="B8" s="11"/>
      <c r="C8" s="10"/>
      <c r="D8" s="10"/>
      <c r="E8" s="10"/>
      <c r="F8" s="8"/>
    </row>
    <row r="9" spans="1:6" ht="15.75" thickBot="1" x14ac:dyDescent="0.3">
      <c r="A9" s="12"/>
      <c r="B9" s="13"/>
      <c r="C9" s="14"/>
      <c r="D9" s="14"/>
      <c r="E9" s="14"/>
      <c r="F9" s="3"/>
    </row>
    <row r="10" spans="1:6" x14ac:dyDescent="0.25">
      <c r="A10" s="11"/>
      <c r="B10" s="15"/>
      <c r="C10" s="16"/>
      <c r="D10" s="17"/>
      <c r="E10" s="16"/>
      <c r="F10" s="3"/>
    </row>
    <row r="11" spans="1:6" x14ac:dyDescent="0.25">
      <c r="A11" s="18"/>
      <c r="B11" s="15"/>
      <c r="C11" s="19"/>
      <c r="D11" s="19"/>
      <c r="E11" s="19"/>
      <c r="F11" s="3"/>
    </row>
    <row r="12" spans="1:6" ht="90" x14ac:dyDescent="0.25">
      <c r="A12" s="20" t="s">
        <v>9</v>
      </c>
      <c r="B12" s="21" t="s">
        <v>10</v>
      </c>
      <c r="C12" s="19">
        <f>C15</f>
        <v>34492.371299999999</v>
      </c>
      <c r="D12" s="19">
        <f>E12-C12</f>
        <v>594.01800000000367</v>
      </c>
      <c r="E12" s="19">
        <f>E15</f>
        <v>35086.389300000003</v>
      </c>
      <c r="F12" s="3"/>
    </row>
    <row r="13" spans="1:6" x14ac:dyDescent="0.25">
      <c r="A13" s="18"/>
      <c r="B13" s="22" t="s">
        <v>11</v>
      </c>
      <c r="C13" s="19"/>
      <c r="D13" s="19"/>
      <c r="E13" s="19"/>
      <c r="F13" s="3"/>
    </row>
    <row r="14" spans="1:6" x14ac:dyDescent="0.25">
      <c r="A14" s="18"/>
      <c r="B14" s="22"/>
      <c r="C14" s="19"/>
      <c r="D14" s="19"/>
      <c r="E14" s="19"/>
      <c r="F14" s="3"/>
    </row>
    <row r="15" spans="1:6" x14ac:dyDescent="0.25">
      <c r="A15" s="23" t="s">
        <v>12</v>
      </c>
      <c r="B15" s="22" t="s">
        <v>13</v>
      </c>
      <c r="C15" s="19">
        <f>SUM(C17:C19)</f>
        <v>34492.371299999999</v>
      </c>
      <c r="D15" s="19">
        <f>E15-C15</f>
        <v>594.01800000000367</v>
      </c>
      <c r="E15" s="19">
        <f>SUM(E17:E19)</f>
        <v>35086.389300000003</v>
      </c>
      <c r="F15" s="3"/>
    </row>
    <row r="16" spans="1:6" x14ac:dyDescent="0.25">
      <c r="A16" s="23"/>
      <c r="B16" s="22" t="s">
        <v>14</v>
      </c>
      <c r="C16" s="19"/>
      <c r="D16" s="19"/>
      <c r="E16" s="19"/>
      <c r="F16" s="3"/>
    </row>
    <row r="17" spans="1:6" x14ac:dyDescent="0.25">
      <c r="A17" s="23"/>
      <c r="B17" s="22" t="s">
        <v>15</v>
      </c>
      <c r="C17" s="19">
        <v>20189.798200000001</v>
      </c>
      <c r="D17" s="19">
        <f>E17-C17</f>
        <v>625.39500000000044</v>
      </c>
      <c r="E17" s="19">
        <v>20815.193200000002</v>
      </c>
      <c r="F17" s="24">
        <f>E17/E23*100</f>
        <v>59.32503786443781</v>
      </c>
    </row>
    <row r="18" spans="1:6" x14ac:dyDescent="0.25">
      <c r="A18" s="18"/>
      <c r="B18" s="22" t="s">
        <v>16</v>
      </c>
      <c r="C18" s="19">
        <v>2241.3730999999998</v>
      </c>
      <c r="D18" s="19">
        <f>E18-C18</f>
        <v>-31.376999999999953</v>
      </c>
      <c r="E18" s="19">
        <v>2209.9960999999998</v>
      </c>
      <c r="F18" s="24">
        <f>E18/E23*100</f>
        <v>6.2986733321677688</v>
      </c>
    </row>
    <row r="19" spans="1:6" x14ac:dyDescent="0.25">
      <c r="A19" s="18"/>
      <c r="B19" s="22" t="s">
        <v>17</v>
      </c>
      <c r="C19" s="19">
        <v>12061.2</v>
      </c>
      <c r="D19" s="19">
        <f>E19-C19</f>
        <v>0</v>
      </c>
      <c r="E19" s="19">
        <v>12061.2</v>
      </c>
      <c r="F19" s="24">
        <f>E19/E23*100</f>
        <v>34.37542663262704</v>
      </c>
    </row>
    <row r="20" spans="1:6" x14ac:dyDescent="0.25">
      <c r="A20" s="25"/>
      <c r="B20" s="22"/>
      <c r="C20" s="19"/>
      <c r="D20" s="19"/>
      <c r="E20" s="19"/>
      <c r="F20" s="24"/>
    </row>
    <row r="21" spans="1:6" ht="57.75" customHeight="1" x14ac:dyDescent="0.25">
      <c r="A21" s="26" t="s">
        <v>18</v>
      </c>
      <c r="B21" s="21" t="s">
        <v>19</v>
      </c>
      <c r="C21" s="19">
        <v>0</v>
      </c>
      <c r="D21" s="19">
        <f>E21-C21</f>
        <v>0.30250720000000003</v>
      </c>
      <c r="E21" s="19">
        <v>0.30250720000000003</v>
      </c>
      <c r="F21" s="24">
        <f>E21/E23*100</f>
        <v>8.6217076737318311E-4</v>
      </c>
    </row>
    <row r="22" spans="1:6" ht="15.75" thickBot="1" x14ac:dyDescent="0.3">
      <c r="A22" s="25"/>
      <c r="B22" s="15"/>
      <c r="C22" s="19"/>
      <c r="D22" s="19"/>
      <c r="E22" s="19"/>
      <c r="F22" s="3"/>
    </row>
    <row r="23" spans="1:6" ht="15.75" thickBot="1" x14ac:dyDescent="0.3">
      <c r="A23" s="27"/>
      <c r="B23" s="28" t="s">
        <v>20</v>
      </c>
      <c r="C23" s="29">
        <f>C12</f>
        <v>34492.371299999999</v>
      </c>
      <c r="D23" s="29">
        <f>D12+D21</f>
        <v>594.3205072000037</v>
      </c>
      <c r="E23" s="29">
        <f>E12+E21</f>
        <v>35086.691807200004</v>
      </c>
      <c r="F23" s="30"/>
    </row>
    <row r="24" spans="1:6" ht="15.75" thickBot="1" x14ac:dyDescent="0.3"/>
    <row r="25" spans="1:6" x14ac:dyDescent="0.25">
      <c r="A25" s="6"/>
      <c r="B25" s="6"/>
      <c r="C25" s="34"/>
    </row>
    <row r="26" spans="1:6" x14ac:dyDescent="0.25">
      <c r="A26" s="9" t="s">
        <v>6</v>
      </c>
      <c r="B26" s="9" t="s">
        <v>7</v>
      </c>
      <c r="C26" s="35"/>
    </row>
    <row r="27" spans="1:6" x14ac:dyDescent="0.25">
      <c r="A27" s="9" t="s">
        <v>8</v>
      </c>
      <c r="B27" s="11"/>
      <c r="C27" s="35"/>
    </row>
    <row r="28" spans="1:6" ht="15.75" thickBot="1" x14ac:dyDescent="0.3">
      <c r="A28" s="12"/>
      <c r="B28" s="13"/>
      <c r="C28" s="36"/>
    </row>
    <row r="29" spans="1:6" x14ac:dyDescent="0.25">
      <c r="A29" s="11"/>
      <c r="B29" s="16"/>
      <c r="C29" s="16"/>
    </row>
    <row r="30" spans="1:6" x14ac:dyDescent="0.25">
      <c r="A30" s="18"/>
      <c r="B30" s="18"/>
      <c r="C30" s="18"/>
    </row>
    <row r="31" spans="1:6" x14ac:dyDescent="0.25">
      <c r="A31" s="20" t="s">
        <v>9</v>
      </c>
      <c r="B31" s="31" t="s">
        <v>10</v>
      </c>
      <c r="C31" s="31"/>
    </row>
    <row r="32" spans="1:6" x14ac:dyDescent="0.25">
      <c r="A32" s="18"/>
      <c r="B32" s="32" t="s">
        <v>11</v>
      </c>
      <c r="C32" s="32"/>
    </row>
    <row r="33" spans="1:3" x14ac:dyDescent="0.25">
      <c r="A33" s="18"/>
      <c r="B33" s="32"/>
      <c r="C33" s="32"/>
    </row>
    <row r="34" spans="1:3" x14ac:dyDescent="0.25">
      <c r="A34" s="23" t="s">
        <v>12</v>
      </c>
      <c r="B34" s="32" t="s">
        <v>13</v>
      </c>
      <c r="C34" s="32"/>
    </row>
    <row r="35" spans="1:3" x14ac:dyDescent="0.25">
      <c r="A35" s="23"/>
      <c r="B35" s="32" t="s">
        <v>14</v>
      </c>
      <c r="C35" s="32"/>
    </row>
    <row r="36" spans="1:3" x14ac:dyDescent="0.25">
      <c r="A36" s="23"/>
      <c r="B36" s="32" t="s">
        <v>15</v>
      </c>
      <c r="C36" s="38">
        <f>E17/E23*100</f>
        <v>59.32503786443781</v>
      </c>
    </row>
    <row r="37" spans="1:3" x14ac:dyDescent="0.25">
      <c r="A37" s="18"/>
      <c r="B37" s="32" t="s">
        <v>16</v>
      </c>
      <c r="C37" s="38">
        <f>E18/E23*100</f>
        <v>6.2986733321677688</v>
      </c>
    </row>
    <row r="38" spans="1:3" x14ac:dyDescent="0.25">
      <c r="A38" s="18"/>
      <c r="B38" s="32" t="s">
        <v>17</v>
      </c>
      <c r="C38" s="38">
        <f>E19/E23*100</f>
        <v>34.37542663262704</v>
      </c>
    </row>
    <row r="39" spans="1:3" ht="26.25" x14ac:dyDescent="0.25">
      <c r="A39" s="26" t="s">
        <v>18</v>
      </c>
      <c r="B39" s="31" t="s">
        <v>19</v>
      </c>
      <c r="C39" s="39">
        <f>E21/E23*100</f>
        <v>8.6217076737318311E-4</v>
      </c>
    </row>
    <row r="40" spans="1:3" ht="15.75" thickBot="1" x14ac:dyDescent="0.3">
      <c r="A40" s="25"/>
      <c r="B40" s="33"/>
      <c r="C40" s="33"/>
    </row>
    <row r="41" spans="1:3" ht="15.75" thickBot="1" x14ac:dyDescent="0.3">
      <c r="A41" s="27"/>
      <c r="B41" s="28" t="s">
        <v>20</v>
      </c>
      <c r="C41" s="37"/>
    </row>
  </sheetData>
  <mergeCells count="5">
    <mergeCell ref="A2:E2"/>
    <mergeCell ref="A3:E3"/>
    <mergeCell ref="C6:C9"/>
    <mergeCell ref="D6:D9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Диаграмма1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Oxana Pui</dc:creator>
  <cp:lastModifiedBy>Pui, Oxana</cp:lastModifiedBy>
  <cp:lastPrinted>2023-02-27T13:10:06Z</cp:lastPrinted>
  <dcterms:created xsi:type="dcterms:W3CDTF">2018-01-11T06:02:02Z</dcterms:created>
  <dcterms:modified xsi:type="dcterms:W3CDTF">2023-03-16T13:20:52Z</dcterms:modified>
</cp:coreProperties>
</file>