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00" windowHeight="7620"/>
  </bookViews>
  <sheets>
    <sheet name="Sheet2" sheetId="2" r:id="rId1"/>
  </sheets>
  <definedNames>
    <definedName name="_xlnm.Print_Area" localSheetId="0">Sheet2!$A$1:$AU$597</definedName>
  </definedNames>
  <calcPr calcId="162913"/>
</workbook>
</file>

<file path=xl/calcChain.xml><?xml version="1.0" encoding="utf-8"?>
<calcChain xmlns="http://schemas.openxmlformats.org/spreadsheetml/2006/main">
  <c r="D304" i="2" l="1"/>
  <c r="D106" i="2"/>
  <c r="D174" i="2"/>
  <c r="D191" i="2"/>
  <c r="D253" i="2"/>
  <c r="D364" i="2"/>
  <c r="E399" i="2"/>
  <c r="D475" i="2" l="1"/>
  <c r="E475" i="2" l="1"/>
  <c r="F475" i="2" l="1"/>
  <c r="D468" i="2" l="1"/>
  <c r="E468" i="2"/>
  <c r="F468" i="2"/>
  <c r="E446" i="2" l="1"/>
  <c r="F446" i="2"/>
  <c r="E437" i="2"/>
  <c r="F437" i="2"/>
  <c r="E417" i="2"/>
  <c r="F417" i="2"/>
  <c r="E406" i="2"/>
  <c r="F406" i="2"/>
  <c r="E381" i="2" l="1"/>
  <c r="F381" i="2"/>
  <c r="D400" i="2"/>
  <c r="E400" i="2"/>
  <c r="E469" i="2" s="1"/>
  <c r="F400" i="2"/>
  <c r="D368" i="2"/>
  <c r="E368" i="2"/>
  <c r="F368" i="2"/>
  <c r="E354" i="2" l="1"/>
  <c r="F354" i="2"/>
  <c r="E340" i="2"/>
  <c r="F340" i="2"/>
  <c r="D328" i="2"/>
  <c r="E328" i="2"/>
  <c r="F328" i="2"/>
  <c r="D308" i="2"/>
  <c r="E308" i="2"/>
  <c r="F308" i="2"/>
  <c r="E290" i="2"/>
  <c r="F290" i="2"/>
  <c r="E284" i="2"/>
  <c r="F284" i="2"/>
  <c r="E270" i="2"/>
  <c r="F270" i="2"/>
  <c r="E256" i="2"/>
  <c r="D256" i="2"/>
  <c r="F256" i="2"/>
  <c r="E230" i="2"/>
  <c r="F230" i="2"/>
  <c r="E216" i="2"/>
  <c r="F216" i="2"/>
  <c r="E210" i="2"/>
  <c r="F210" i="2"/>
  <c r="D193" i="2"/>
  <c r="E193" i="2"/>
  <c r="F193" i="2"/>
  <c r="E175" i="2"/>
  <c r="F175" i="2"/>
  <c r="D175" i="2"/>
  <c r="E158" i="2" l="1"/>
  <c r="F158" i="2"/>
  <c r="D101" i="2" l="1"/>
  <c r="E101" i="2"/>
  <c r="F101" i="2"/>
  <c r="E147" i="2"/>
  <c r="F147" i="2"/>
  <c r="E139" i="2"/>
  <c r="F139" i="2"/>
  <c r="E126" i="2"/>
  <c r="F126" i="2"/>
  <c r="D107" i="2"/>
  <c r="D469" i="2" s="1"/>
  <c r="F107" i="2"/>
  <c r="E107" i="2"/>
  <c r="E86" i="2"/>
  <c r="F86" i="2"/>
  <c r="F469" i="2" s="1"/>
  <c r="E68" i="2"/>
  <c r="F68" i="2"/>
  <c r="F56" i="2"/>
  <c r="E56" i="2"/>
  <c r="D56" i="2"/>
  <c r="D46" i="2"/>
  <c r="E46" i="2"/>
  <c r="F46" i="2"/>
  <c r="D38" i="2"/>
  <c r="E38" i="2"/>
  <c r="F38" i="2"/>
  <c r="E17" i="2"/>
  <c r="F17" i="2"/>
  <c r="D27" i="2"/>
  <c r="F27" i="2"/>
  <c r="E27" i="2"/>
  <c r="F476" i="2" l="1"/>
  <c r="E476" i="2"/>
  <c r="D476" i="2"/>
</calcChain>
</file>

<file path=xl/sharedStrings.xml><?xml version="1.0" encoding="utf-8"?>
<sst xmlns="http://schemas.openxmlformats.org/spreadsheetml/2006/main" count="875" uniqueCount="828">
  <si>
    <t>Nr.</t>
  </si>
  <si>
    <t>Denumirea proiectului</t>
  </si>
  <si>
    <t>Beneficiar</t>
  </si>
  <si>
    <t>anul 2021</t>
  </si>
  <si>
    <t>anul 2022</t>
  </si>
  <si>
    <t>Aprobat</t>
  </si>
  <si>
    <t>Executat</t>
  </si>
  <si>
    <t>Raionul Briceni</t>
  </si>
  <si>
    <t>Accesul echitabil la apă- un indicator al calității vieții în comunitate</t>
  </si>
  <si>
    <t>Total</t>
  </si>
  <si>
    <t>Raionul Ocnița</t>
  </si>
  <si>
    <t>Reparația Casei de cultură, satul Gîrbova, raionul Ocnița</t>
  </si>
  <si>
    <t>Raionul Edineț</t>
  </si>
  <si>
    <t>Dotarea bibliotecii Liceului Teoretic din satul Gordinești cu mobilier și a unei săli multimedia</t>
  </si>
  <si>
    <t>Viișoara - sat frumos spre un viitor sănătos</t>
  </si>
  <si>
    <t>Dotarea Căminului de cultură cu vestimentația tradițională</t>
  </si>
  <si>
    <t>Casa de cultură din satul Gordineștii Noi - un Centru comunitar multifuncțional</t>
  </si>
  <si>
    <t>Raionul Dondușeni</t>
  </si>
  <si>
    <t>Extinderea rețelelor de apă potabilă a orașului Dondușeni, etapa IV și VI</t>
  </si>
  <si>
    <t>Raionul Rîșcani</t>
  </si>
  <si>
    <t>Asigurarea securității populației prin instalarea corpurilor de iluminat stradal în satul Hiliuți</t>
  </si>
  <si>
    <t>Dotarea cu fotolii teatrale și sistemul de încălzire a sălii mari de concerte a Casei de cultură din orașul Rîșcani</t>
  </si>
  <si>
    <t>Raionul Drochia</t>
  </si>
  <si>
    <t>Construcția rețelelor de canalizare în cartierul nr.10, partea de sud-est a orașului Drochia</t>
  </si>
  <si>
    <t>Reparația capitală a acoperișului IP Gimnaziul „Viorel Ciobanu”</t>
  </si>
  <si>
    <t>Dotarea cu mobilier și tehnologii moderne a instituțiilor educaționale din satul Maramonovca</t>
  </si>
  <si>
    <t>Raionul Soroca</t>
  </si>
  <si>
    <t>Dezvoltarea satului Rudi prin asigurarea îmbunătățirii serviciilor publice și protecția mediului</t>
  </si>
  <si>
    <t>Oportunități mai bune pentru impulsionarea participării la activitățile culturale a cetățenilor din comuna Holoșnița</t>
  </si>
  <si>
    <t>Raionul Glodeni</t>
  </si>
  <si>
    <t>Dezvoltarea apeductului din Hîjdieni prin construcția tronsonului în cartierul La moară</t>
  </si>
  <si>
    <t>Lucrări de renovare și dotări la instituția de educație timpurie Grădinița nr.5 din orașul Glodeni</t>
  </si>
  <si>
    <t>Mun.Bălți</t>
  </si>
  <si>
    <t>Elaborarea Planului Urbanistic General al satului Elizaveta</t>
  </si>
  <si>
    <t>Raionul Florești</t>
  </si>
  <si>
    <t>Crearea accesului la educație timpurie prin reabilitare, modernizare și reconstrucția Grădiniței de copii din satul Domulgeni - „Investim în viitorul tău”</t>
  </si>
  <si>
    <t>Școala mea de vis</t>
  </si>
  <si>
    <t>Dotarea casei de cultură cu echipamente, utilaje și mobilier</t>
  </si>
  <si>
    <t>Raionul Fălești</t>
  </si>
  <si>
    <t>Apă la robinet pentru locuitorii satului Făleștii Noi</t>
  </si>
  <si>
    <t>Construcția sistemelor de aprovizionare cu apă a satului Răuțel</t>
  </si>
  <si>
    <t>Primăria com. Sărata Veche, r-nul Fălești</t>
  </si>
  <si>
    <t>Extinderea sistemului de iluminat stradal în com Risipeni</t>
  </si>
  <si>
    <t>Raionul Sîngerei</t>
  </si>
  <si>
    <t>Apă potabilă pentru toată comuna Sîngereii Noi</t>
  </si>
  <si>
    <t>Dotarea și modernizarea Casei de cultură din satul Cotiujenii Mici</t>
  </si>
  <si>
    <t>Modernizarea Casei de cultură din satul Copăceni</t>
  </si>
  <si>
    <t>Modernizarea studioului fanfarei din comuna Cubolta, raionul Sîngerei și transformarea acestuia într-un important centru cultural local</t>
  </si>
  <si>
    <t>Raionul Șoldănești</t>
  </si>
  <si>
    <t>Rețele de apeduct pentru cetățenii satului Cobîlea și centrelor de menire socială</t>
  </si>
  <si>
    <t>Amenajarea teritoriului și renovarea rețelelor de canalizare și apeduct la Grădinița de copii „Andrieș”</t>
  </si>
  <si>
    <t>Raionul Telenești</t>
  </si>
  <si>
    <t>Castel de apă situat în raionul Telenești, comuna Căzănești, satul Căzănești</t>
  </si>
  <si>
    <t>Extinderea rețelelor de canalizare din orașul Telenești și satul Mihălașa</t>
  </si>
  <si>
    <t>Construcția și amenajarea Stadionului cu zonă de odihnă</t>
  </si>
  <si>
    <t>Raionul  Ungheni</t>
  </si>
  <si>
    <t>Sat modern european</t>
  </si>
  <si>
    <t>Lucrări de construcție a sistemului de apeduct, canalizare și epurare a satului Romanovca și orașul Cornești</t>
  </si>
  <si>
    <t>Eficientizarea infrastructurii publice prin extinderea sistemului de canalizare în municipiul Ungheni</t>
  </si>
  <si>
    <t>Extinderea și modernizarea iluminatului public în satele Zagarancea și Semeni</t>
  </si>
  <si>
    <t>Construcția centralei electrice fotovoltaice cu puterea instalată 60 KW</t>
  </si>
  <si>
    <t>Parcul viitorului european la noi acasă</t>
  </si>
  <si>
    <t>Renovarea și dotarea Centrului sportiv din satul Bumbăta</t>
  </si>
  <si>
    <t>Raionul Călărași</t>
  </si>
  <si>
    <t>Construcția rețelelor de apeduct conectate la sonda arteziană Cangea în satul Bravicea, raionul Călărași</t>
  </si>
  <si>
    <t>Estrada de vară și amenajarea teritoriului adiacent situat în raionul Călărași, satul Nișcani (Obiect nr. 3588)</t>
  </si>
  <si>
    <t>Casa de cultură din comuna Sipoteni - Centru cultural multifuncțional, model de consolidare a comunității locale</t>
  </si>
  <si>
    <t>Raionul Rezina</t>
  </si>
  <si>
    <t>Renaștem satul prin cultură</t>
  </si>
  <si>
    <t>Raionul Orhei</t>
  </si>
  <si>
    <t xml:space="preserve">Elaborarea Planului Urbanistic General pentru satul Step-Soci </t>
  </si>
  <si>
    <t>Renovarea acoperișului la blocul Liceului „A. Donici” din satul Peresecina</t>
  </si>
  <si>
    <t>Proiect de dezvoltare locală</t>
  </si>
  <si>
    <t>Condiții decente, asigurate pentru cetățeni în clădirile publice ale satului Clișova</t>
  </si>
  <si>
    <t>Raionul  Strășeni</t>
  </si>
  <si>
    <t>Construcția sistemului de aprovizionare cu apă și canalizare în comuna Pănășești</t>
  </si>
  <si>
    <t>Lucrări de montare a felinarelor stradale</t>
  </si>
  <si>
    <t>Servicii publice performante pentru dezvoltarea durabilă în satul Vorniceni</t>
  </si>
  <si>
    <t>Complex de terenuri de joacă pentru o copilărie frumoasă în comuna Codreanca</t>
  </si>
  <si>
    <t>Terenuri de joacă moderne pentru o copilărie fără griji</t>
  </si>
  <si>
    <t>Edificarea Complexului sportiv multifuncțional din municipiul Strășeni - Complexul Generațiilor, faza II</t>
  </si>
  <si>
    <t>Finalizarea reparației Casei de cultură (Centru comunitar multifuncțional)</t>
  </si>
  <si>
    <t>Modernizarea Casei de cultură din satul Micleușeni, raionul Strășeni prin eficientizarea energetică și dotarea cu echipament acustic contemporan.</t>
  </si>
  <si>
    <t>Dotarea Casei de cultură (sala de fitness și gimnastică curativă, sala de forță pentru bărbați) cu echipamente sportive și aparate de fitness</t>
  </si>
  <si>
    <t>Raionul  Nisporeni</t>
  </si>
  <si>
    <t>Dotarea terenului de sport și a sălii multifuncționale a Grădiniței „Raza” cu echipament și inventar sportiv</t>
  </si>
  <si>
    <t>Reconstrucția edificiului Casa Națională</t>
  </si>
  <si>
    <t>Raionul Criuleni</t>
  </si>
  <si>
    <t>Construcția stației de pompare cu rețele de canalizare (extindere)</t>
  </si>
  <si>
    <t>Reparația și dotarea Grădiniței din satul Mașcăuți, raionul Criuleni, în vederea deschiderii unei grupe de creșă</t>
  </si>
  <si>
    <t>Dotarea Casei de cultură „Andrei Ciorbă” din satul Cruglic, raionul Criuleni cu mobilier, echipament acustic și cortina de pe scenă</t>
  </si>
  <si>
    <t>Raionul Dubăsari</t>
  </si>
  <si>
    <t>Construcția unui teren monosportiv multifuncțional, etapa II</t>
  </si>
  <si>
    <t>Raionul Hîncești</t>
  </si>
  <si>
    <t>Apă și canalizare</t>
  </si>
  <si>
    <t>Îmbunătățirea procesului educațional in cadrul instituției de educație timpurie nr. 4 „Andrieș”</t>
  </si>
  <si>
    <t>Raionul Ialoveni</t>
  </si>
  <si>
    <t>Servicii de sanitație de calitate și un mediu nepoluat mai aproape de Ialoveni</t>
  </si>
  <si>
    <t>Extinderea sistemului de canalizare a satului Dănceni</t>
  </si>
  <si>
    <t>Instalații de epurare și rețele exterioare de canalizare</t>
  </si>
  <si>
    <t>Reconstrucția clădirii cu numărul cadastral 5526203420,01 pentru amplasarea unui Centru zonal de asistență medicală urgentă prespitalicească la nivelul I și a Centrului medical de zi de reabilitare la nivelul II.</t>
  </si>
  <si>
    <t>Lucrări de renovare și dotare a Casei de cultură</t>
  </si>
  <si>
    <t>Reparația interioară a Casei de cultură din satul Costești</t>
  </si>
  <si>
    <t>Raionul Anenii Noi</t>
  </si>
  <si>
    <t>Reabilitarea rețelelor de alimentare cu apă</t>
  </si>
  <si>
    <t>Construcția și extinderea rețelelor de canalizare în orașul Anenii Noi</t>
  </si>
  <si>
    <t>RMSI- Restabilirea și modernizarea sistemului de iluminat stradal - etapa finală</t>
  </si>
  <si>
    <t>Amenajarea Parcului central din satul Delacău</t>
  </si>
  <si>
    <t>Telița - comunitate sigură și sănătoasă: amenajarea pistei pentru bicicliști și a pietonalei pe str. Tighina, pentru acces sigur la instituțiile educaționale și dezvoltare comunitară europeană</t>
  </si>
  <si>
    <t>Raionul Mun. Chișinău</t>
  </si>
  <si>
    <t>Rețele de canalizare pentru localitățile Cruzești, Budești, Tohatin cu stație de pompare regională</t>
  </si>
  <si>
    <t>Elaborarea Planului Urbanistic General pentru comuna Cruzești</t>
  </si>
  <si>
    <t>Reconstrucția Centrului administrativ-cultural din comuna Grătiești</t>
  </si>
  <si>
    <t>Construcția teren de fotbal în or. Sîngera,s. Revaca</t>
  </si>
  <si>
    <t>Raionul Leova</t>
  </si>
  <si>
    <t>Elaborarea Planului Urbanistic General pentru comuna Tigheci</t>
  </si>
  <si>
    <t>Construcția unui teren de joacă</t>
  </si>
  <si>
    <t>Raionul Cimișlia</t>
  </si>
  <si>
    <t>Reparația capitală a Grădiniței „Andrieș” din orașul Cimișlia</t>
  </si>
  <si>
    <t>Raionul Căușeni</t>
  </si>
  <si>
    <t>Asigurarea condițiilor de trai la nivel orășenesc prin accesibilitatea la sanitația de calitate europeană</t>
  </si>
  <si>
    <t>Raionul Cantemir</t>
  </si>
  <si>
    <t>Construcția rețelelor exterioare de alimentare cu apă, etapa II și turnul în satele Ciobalaccia și Victorovca</t>
  </si>
  <si>
    <t>Raionul Ștefan Vodă</t>
  </si>
  <si>
    <t>Renovarea rețelei de iluminat public din satul Carahasani</t>
  </si>
  <si>
    <t>Renovarea și eficientizarea energetică a clădirii Centrului administrativ multifuncțional din orașul Ștefan Vodă</t>
  </si>
  <si>
    <t>Raionul Cahul</t>
  </si>
  <si>
    <t>Construcția sistemelor de alimentare cu apă, de epurare a apei și de canalizare destinate obiectivelor publice de interes local</t>
  </si>
  <si>
    <t>Reparația și termoizolarea Primăriei satului Crihana Veche</t>
  </si>
  <si>
    <t>Amenajarea unui teren de joacă și sportiv în parcul multifuncțional</t>
  </si>
  <si>
    <t>Construcția Complexului sportiv multifuncțional de joacă și de sport pentru copii de la 3 până la 18 ani în aer liber</t>
  </si>
  <si>
    <t>Reutilarea imobilului existent în Atelier de țesut covoare</t>
  </si>
  <si>
    <t>Raionul Taraclia</t>
  </si>
  <si>
    <t>O casă caldă-pentru fiecare copil</t>
  </si>
  <si>
    <t>Revizia acoperișului moale al IP Liceul Teoretic „I. Vazov”, filiala Balabanu</t>
  </si>
  <si>
    <t>Raionul  UTA Găgăuzia</t>
  </si>
  <si>
    <t>Alimentarea cu apă și canalizare a comunei Congazcicul de Sus</t>
  </si>
  <si>
    <t>Asigurarea accesului la apă portabilă de calitate pentru cetățenii satului Bugeac</t>
  </si>
  <si>
    <t>Modernizarea sistemului de alimentare cu apă în satul Chiriet-Lunga</t>
  </si>
  <si>
    <t>Reparația acoperișului Școlii din satul Joltai</t>
  </si>
  <si>
    <t>Măsuri de îmbunătățire a eficienței energetice clădirii multifuncționale a Primăriei satului Tomai</t>
  </si>
  <si>
    <t>Îmbunătățirea calității procesului educațional prin crearea condițiilor sigure și confortabile pentru copii, elevi și profesori ai Gimnaziului-grădiniță de copii „Marco Vovcioc” din satul Ferapontievca. Repararea acoperișului plat pe blocuri de diferite niveluri al Gimnaziului-grădiniță de copii „Marco Vovcioc” din satul Ferapontievca, cu o suprafață de 1300 m2</t>
  </si>
  <si>
    <t>Reparația acoperișului clădirii principale a Gimnaziului din satul Cazaclia</t>
  </si>
  <si>
    <t>Set de măsuri de reconstrucție și ridicarea nivelului de eficiență energetică a Grădiniței de copii nr .9 din municipiul Comrat</t>
  </si>
  <si>
    <t>Lucrări de instalare a sistemei fotovoltaice în satul Cotovscoe</t>
  </si>
  <si>
    <t>Îmbunătățirea condițiilor de agrement și a modului sănătos de viață a locuitorilor satul Carbalia</t>
  </si>
  <si>
    <t>Reconstrucția acoperișului clădirii - actualul Centru social-sportiv din satul Dezghingea</t>
  </si>
  <si>
    <t>Lucrări de renovare a Centrului cultural din satul Gaidar</t>
  </si>
  <si>
    <t>Reparația sălii la Casa de cultură din satul Chioselia Rusă</t>
  </si>
  <si>
    <t>Primăria or. Ocnița</t>
  </si>
  <si>
    <t>Aprovizionarea cu apă din râul Nistru pentru 33 localități din raioanele Dondușeni, Soroca, Ocnița</t>
  </si>
  <si>
    <t>Modernizarea  infrastructurii turistice, prin construcţia drumului de acces către Mănăstirea “Adormirea Maicii  Domnului” din  s.Calaraşeuca.</t>
  </si>
  <si>
    <t>Primăria mun. Edineț</t>
  </si>
  <si>
    <t>Dezvoltarea infrastructurii de afaceri prin amenajarea pieței regionale angro și a spațiilor destinate activităților nonagricole în raionul Rîșcani</t>
  </si>
  <si>
    <t>Consiliul Raional Rîscani</t>
  </si>
  <si>
    <t>Apă–necesitate primordială
pentru o viață calitativă în Regiunea de Dezvoltare Nord</t>
  </si>
  <si>
    <t>Valorificarea Patrimoniului Istorico - Cultural al Regiunii de Dezvoltare Nord prin reabilitarea Muzeului de Istorie și Etnografie din Municipiul Soroca</t>
  </si>
  <si>
    <t>Rețeaua Start-upHub: Laboratoare antreprenoriale din Regiunea de Dezvoltare Nord</t>
  </si>
  <si>
    <t>IA Soroca</t>
  </si>
  <si>
    <t>Păstrăm trecutul pentru viitor–reabilitarea patrimoniului istoric al orașului Ocnița pentru generațiile viitoare.</t>
  </si>
  <si>
    <t>Consiliul Raional Glodeni</t>
  </si>
  <si>
    <t>Reabilitarea, modernizarea și dotarea Muzeului de
Istorie și Etnografie din mun. Bălți</t>
  </si>
  <si>
    <t>Primăria mun. Bălți</t>
  </si>
  <si>
    <t>Modernizarea infrastructurii spațiilor publice și instituțiilor educaționale în zona de revitalizare din mun. Bălți</t>
  </si>
  <si>
    <t>Crerea în municipiul Bălți a CITT din RDN</t>
  </si>
  <si>
    <t xml:space="preserve"> Apă pentru viață în regiunea de nord: raioanele Florești și Soroca 2</t>
  </si>
  <si>
    <t>CR Florești</t>
  </si>
  <si>
    <t>Construcția stației de epurare regionale și extinderea rețelelor de canalizare în or.Florești</t>
  </si>
  <si>
    <t>Primăria or. Florești</t>
  </si>
  <si>
    <t>Sîngerei-orașul incluziunii teritoriale</t>
  </si>
  <si>
    <t>Primăria orașului Sîngerei</t>
  </si>
  <si>
    <t>Consiliul Raional Dondușeni,
Consiliul Raional Soroca,
Consiliul Raional Ocnița</t>
  </si>
  <si>
    <t>Consiliul Raional Ocnița</t>
  </si>
  <si>
    <t>Consiliul Raional Soroca</t>
  </si>
  <si>
    <t>Reabilitarea infrastructurii rutiere de acces în Regiunea Centru prin asfaltarea drumului L-326.M2 Clișova-Suhuluceni-Leușeni-Verejeni</t>
  </si>
  <si>
    <t>Primăria Suhuluceni</t>
  </si>
  <si>
    <t>Reabilitarea infrastructurii de transport pe traseul L392 Ungheni - Cetireni - Alexeevca</t>
  </si>
  <si>
    <t>Consiliul raional Ungheni</t>
  </si>
  <si>
    <t>Reabilitarea și extinderea apeductului magistral Zagarancea - Cornești</t>
  </si>
  <si>
    <t xml:space="preserve"> Valorificarea potențialului turistic al regiunii de centru a Republicii. Moldova (Raioanele Străşeni, Călăraşi, Nisporeni şi Ungheni)</t>
  </si>
  <si>
    <t>Îmbunătățirea nivelului de trai în localitățile raioanelor Călărași și Strășeni prin asigurarea accesului populației la sistemele centralizate de canalizare</t>
  </si>
  <si>
    <t>Îmbunătăţirea infrastructurii de apă în Moldova Centrală</t>
  </si>
  <si>
    <t>Primăria Strășeni
Primăria Călărași</t>
  </si>
  <si>
    <t xml:space="preserve">Consiliul Raional Călărași </t>
  </si>
  <si>
    <t>Consolidarea, conservarea și dezvoltarea infrastructurii turistice din cadrul Rezervației Cultural – Naturale Orheiul Vechi</t>
  </si>
  <si>
    <t>Instituția Publică Rezervația Cultural-Naturală ”Orheiul Vechi”</t>
  </si>
  <si>
    <t>CR Strășeni</t>
  </si>
  <si>
    <t>Sistem de canalizare pentru 7 localități și conectarea la stația de pompare/ epurare din Strășeni</t>
  </si>
  <si>
    <t>Îmbunătățirea calității vieții populației rurale prin construcția apeductului de interconexiune a rîului Prut - s. Măcărești cu apă potabilă a 13 localități din raioanele Nisporeni și Ungheni</t>
  </si>
  <si>
    <t xml:space="preserve">CR Nisporeni </t>
  </si>
  <si>
    <t>Apeduct Prut - Nisporeni. Evacuarea apelor reziduale a or. Nisporeni (etapele II și III) și com.Vărzărești</t>
  </si>
  <si>
    <t>Primăria Nisporeni,Vărzărești</t>
  </si>
  <si>
    <t>Sisteme Regionale Apa-Canal - garanția sănătății noastre</t>
  </si>
  <si>
    <t>Primăria Hîncești</t>
  </si>
  <si>
    <t>Construcția complexului Turistic Sportiv în satul Costești</t>
  </si>
  <si>
    <t xml:space="preserve">Primăria Costești </t>
  </si>
  <si>
    <t>Crearea unei zone de agrement pentru sporirea calității vieții locuitorilor din or. Ialoveni</t>
  </si>
  <si>
    <t>Primăria Ialoveni</t>
  </si>
  <si>
    <t>Apeduct magistral pentru localitățile: Văsieni, Ulmu (etapa 3) și Costești, Pojăreni (etapa 4)</t>
  </si>
  <si>
    <t xml:space="preserve">Consiliul Raional Ialoveni </t>
  </si>
  <si>
    <t>Anenii Noi - Hub Național de turism sportiv</t>
  </si>
  <si>
    <t>Primăria Anenii Noi</t>
  </si>
  <si>
    <t>Dezvoltarea Grădinii Botanice ca destinație ecoturistică</t>
  </si>
  <si>
    <t xml:space="preserve">Institut „Alexandru Ciubotaru”
Grădina Botanică Națională
</t>
  </si>
  <si>
    <t>Aprovizionarea cu apă potabilă a localităților Sîrma,Tochile-Răducani și Tomai</t>
  </si>
  <si>
    <t>Primăria s. Sîrma;
Primăria s. Tochile-Răducani.</t>
  </si>
  <si>
    <t>Primăria s. Tigheci;
Primăria s. Băiuș;
Primăria s. Borogani.</t>
  </si>
  <si>
    <t>Primăria s. Tomai;
Primăria s. Sărata Răzeși.</t>
  </si>
  <si>
    <t>Consiliul Raional Leova</t>
  </si>
  <si>
    <t>Construcția sistemului de canalizare în sectorul Valul lui Traian și modernizarea stației de epurare din or.Căușeni</t>
  </si>
  <si>
    <t>Apeduct magistral Ștefan Vodă - Căușeni - Căinari</t>
  </si>
  <si>
    <t>Modernizarea stației de epurare a apelor uzate din or. Căușeni, etapa II și construcția sistemului de canalizare în sectorul „Căușenii Vechi”</t>
  </si>
  <si>
    <t>Asigurarea bunei funcționalități a stației de epurare prin extinderea rețelelor de canalizare și regionalizarea serviciului</t>
  </si>
  <si>
    <t>Primăria s. Căușeni</t>
  </si>
  <si>
    <t>Primăria s. Cioburciu;
Primăria s. Ștefan Vodă;
Primăria s. Căușeni;
Primăria s. Căinari</t>
  </si>
  <si>
    <t>Consiliul Raional Căușeni</t>
  </si>
  <si>
    <t>Extinderea sistemului de canalizare în orașul Cimișlia</t>
  </si>
  <si>
    <t>Primăria or. Cimișlia</t>
  </si>
  <si>
    <t>Consiliul Raional Hîncești</t>
  </si>
  <si>
    <t>Racordarea la utilități a subzonei nr. 18 (Cahul) din cadrul Zonei Economice Libere „Bălți”</t>
  </si>
  <si>
    <t>Primăria s. Cahul;
Primăria s. Crihana Veche
ZEL Bălți</t>
  </si>
  <si>
    <t>Eficientizarea energetică a edificiullui Centrului de Sănătate din municipiul Comrat</t>
  </si>
  <si>
    <t>Comitetul Executiv UTA Găgăuzia</t>
  </si>
  <si>
    <t xml:space="preserve">Dezvoltarea inovativă a întreprinderilor agricole și prelucrătoare din regiune prin construcția unui complex de păstrare și ambalare a producției </t>
  </si>
  <si>
    <t>ADR UTA Găgăuzia</t>
  </si>
  <si>
    <t>Implementarea educației continue în domeniul antreprenoriatului în mediul rural prin formate hibride de instruire</t>
  </si>
  <si>
    <t xml:space="preserve">Universitatea de Stat din Comrat </t>
  </si>
  <si>
    <t>Crearea complexului turistic sportiv-ecvestru "AT-Prolin"</t>
  </si>
  <si>
    <t>Îmbunătățirea condițiilor de trai și de agrement a locuitorilor din zona de revitalizare</t>
  </si>
  <si>
    <t>Primaria mun. Ceadîr-Lunga</t>
  </si>
  <si>
    <t>Construcția stației de epurare a apelor uzate în municipiul Ceadîr-Lunga producției (Studiu de fezabilitate)</t>
  </si>
  <si>
    <t>Total General (Raioane)</t>
  </si>
  <si>
    <t>Organizarea și funcționarea Agenției de Dezvoltare Regională Nord</t>
  </si>
  <si>
    <t>Organizarea și funcționarea Agenției de Dezvoltare Regională Centru</t>
  </si>
  <si>
    <t>Organizarea și funcționarea Agenției de Dezvoltare Regională Găgăuzia</t>
  </si>
  <si>
    <t>Organizarea și funcționarea Agenției de Dezvoltare Regională Sud</t>
  </si>
  <si>
    <t>Organizarea și funcționarea Oficiului Național de Dezvoltare Regională și Locală</t>
  </si>
  <si>
    <t>Total General (Raioane) + Total ADR/ONDRL (OPEX)</t>
  </si>
  <si>
    <t>Total ADR/ONDRL (OPEX)</t>
  </si>
  <si>
    <t>Primăria s. Drepcăuți</t>
  </si>
  <si>
    <t xml:space="preserve">Primăria s. Corjeuți </t>
  </si>
  <si>
    <t>Primăria or. Lipcani</t>
  </si>
  <si>
    <t>Primăria com Larga</t>
  </si>
  <si>
    <t>Primăria s. Criva</t>
  </si>
  <si>
    <t>Primăria s. Grimăncăuți</t>
  </si>
  <si>
    <t>Primăria com. Colicăuți</t>
  </si>
  <si>
    <t>Primăria s. Cotiujeni</t>
  </si>
  <si>
    <t>Primăria s. Șirăuți</t>
  </si>
  <si>
    <t>Primăria s. Slobozia-Șirăuți</t>
  </si>
  <si>
    <t>Alimentarea cu apă și canalizarea masivului locativ din partea nord-vest a satului Corjeuți</t>
  </si>
  <si>
    <t>Îmbunătățirea și dezvoltarea infrastructurii economice publice rurale prin forarea sondei arteziene în satul Drepcăuți și alimentarea cu apă a localității</t>
  </si>
  <si>
    <t>Extinderea sistemului de alimentare cu apă din orașul Lipcani</t>
  </si>
  <si>
    <t>Iluminat stradal modern în satul Criva</t>
  </si>
  <si>
    <t xml:space="preserve">Elaborarea Planului Urbanistic General pentru satul Grimăncăuți, </t>
  </si>
  <si>
    <t xml:space="preserve">Elaborarea Planului Urbanistic General pentru comuna Colicăuți, </t>
  </si>
  <si>
    <t>Procurarea mobilierului pentru Gimnaziul din satul Cotiujeni</t>
  </si>
  <si>
    <t>Sursele regenerabile de energie pentru creștere economică durabilă în localitatea Șirăuți</t>
  </si>
  <si>
    <t>Renovarea și dotarea Casei de Cultură din satul Slobozia-Șirăuți</t>
  </si>
  <si>
    <t>Construcția sistemului de apeduct în satul Bîrnova</t>
  </si>
  <si>
    <t>Finalizarea construcției sistemului de aprovizionare cu apă în comuna Grinăuți-Moldova</t>
  </si>
  <si>
    <t xml:space="preserve">Blocul sanitar pentru elevi în cadrul Gimnaziului, satul Dîngeni, </t>
  </si>
  <si>
    <t>Reabilitarea (reparația capitală) a clădirii cu numărul nr. cadastral 6203105215.01, construcția rețelelor inginerești exterioare aferente (electricitate, gaz, apă-canalizare), construcția garajului cu 3 boxe, amenajarea teritoriului adiacent pentru organizarea Punctului de asistență medicală urgentă „Otaci”, str. Pavel Corceaghin, orașul Otaci</t>
  </si>
  <si>
    <t>Primăria s. Bîrnova</t>
  </si>
  <si>
    <t>Primăria com Grinăuți-Moldova</t>
  </si>
  <si>
    <t>Primăria s. Dîngeni</t>
  </si>
  <si>
    <t>Primăria or. Otaci</t>
  </si>
  <si>
    <t>Primăria s. Gîrbova</t>
  </si>
  <si>
    <t>Construcția rețelelor exterioare de alimentare cu apă și canalizare din comuna Zăbriceni</t>
  </si>
  <si>
    <t>Lucrări de construcție a sistemului de aprovizionare cu apă potabilă în satul Bădragii Noi</t>
  </si>
  <si>
    <t>Lucrări de renovare a clădirii Gimnaziului din satul Lopatnic</t>
  </si>
  <si>
    <t>Conservarea patrimoniului imaterial și a tradițiilor proprii ale comunității din satul Alexeevca prin renovarea Casei de Cultură din satul Alexeevca</t>
  </si>
  <si>
    <t>Dezvoltarea socio-culturala a localității prin modernizarea Căminului cultural din satul Tîrnova</t>
  </si>
  <si>
    <t>Primăria com. Zăbriceni</t>
  </si>
  <si>
    <t>Primăria s. Bădragii Noi</t>
  </si>
  <si>
    <t>Primăria s. Lopatnic</t>
  </si>
  <si>
    <t>Primăria s. Gordinești</t>
  </si>
  <si>
    <t>Primăria s. Viișoara</t>
  </si>
  <si>
    <t>Primăria s. Alexeevca</t>
  </si>
  <si>
    <t>Primăria com. Burlănești</t>
  </si>
  <si>
    <t>Primăria s. Tîrnova</t>
  </si>
  <si>
    <t>Aprovizionarea cu apă a satului Moșana</t>
  </si>
  <si>
    <t>Extinderea rețelelor de alimentare cu apă în satul Horodiște etapa II</t>
  </si>
  <si>
    <t>Alimentarea cu apă și canalizare în satul Frasin</t>
  </si>
  <si>
    <t>Construcția rețelelor exterioare de alimentare cu apă în satul Sudarca</t>
  </si>
  <si>
    <t>Renovarea capitală și dotarea Grădiniței de copii „Andrieș” din satul Corbu</t>
  </si>
  <si>
    <t>Primăria com. Moșana</t>
  </si>
  <si>
    <t>Primăria s. Horodiște</t>
  </si>
  <si>
    <t>Primăria com. Frasin</t>
  </si>
  <si>
    <t>Primăria com. Sudarca</t>
  </si>
  <si>
    <t>Primăria or. Dondușeni</t>
  </si>
  <si>
    <t>Primăria s. Corbu</t>
  </si>
  <si>
    <t>Îmbunătățirea serviciilor de alimentare cu apă în satul Dămășcani</t>
  </si>
  <si>
    <t>Construcția anexei Grădiniței de copii din satul Aluniș</t>
  </si>
  <si>
    <t>Implementarea măsurilor de eficiență energetică a clădirii IP Liceul Teoretic „Recea” din satul Recea</t>
  </si>
  <si>
    <t>Construcția terenului de tenis și dotarea cu utilaj sportiv în cadrul Stadionului sportiv multifuncțional din satul Corlăteni</t>
  </si>
  <si>
    <t>Îmbunătățirea calității și aspectului infrastructurii publice rurale prin reabilitarea și modernizarea Casei de cultură din satul Pociumbăuți</t>
  </si>
  <si>
    <t>Primăria or. Costești</t>
  </si>
  <si>
    <t>Primăria s. Hiliuți</t>
  </si>
  <si>
    <t>Primăria s. Aluniș</t>
  </si>
  <si>
    <t>Primăria com. Recea</t>
  </si>
  <si>
    <t>Primăria s. Corlăteni</t>
  </si>
  <si>
    <t>Primăria or. Rîșcani</t>
  </si>
  <si>
    <t>Primăria s. Pociumbăuți</t>
  </si>
  <si>
    <t>Crearea infrastructurii de aprovizionare cu apă în satul Miciurin</t>
  </si>
  <si>
    <t>Primăria s. Miciurin</t>
  </si>
  <si>
    <t>Construcția rețelei de alimentare cu apă din comuna Petreni</t>
  </si>
  <si>
    <t>Primăria com. Petreni</t>
  </si>
  <si>
    <t>Construcția rețelei de alimentare cu apă în satul Hăsnășenii Mari</t>
  </si>
  <si>
    <t>Extinderea sistemului de alimentare cu apă și canalizare în satul Pelinia</t>
  </si>
  <si>
    <t>Extinderea rețelei de alimentare cu apă în satul Ochiul Alb</t>
  </si>
  <si>
    <t>Reparația capitală a acoperișului IP Gimnaziul satului Mîndîc</t>
  </si>
  <si>
    <t>Reconstrucția acoperișului șarpant la Grădinița Nr. 1 „Viorica”, satul Dominteni</t>
  </si>
  <si>
    <t>Primăria s. Hăsnășenii Mari</t>
  </si>
  <si>
    <t>Primăria com. Pelinia</t>
  </si>
  <si>
    <t>Primăria or. Drochia</t>
  </si>
  <si>
    <t>Primăria s. Ochiul Alb</t>
  </si>
  <si>
    <t>Primăria com. Șuri</t>
  </si>
  <si>
    <t>Primăria s. Mîndîc</t>
  </si>
  <si>
    <t>Primăria s. Dominteni</t>
  </si>
  <si>
    <t>Primăria s. Maramonovca</t>
  </si>
  <si>
    <t>Primăria com. Vădeni</t>
  </si>
  <si>
    <t>Primăria s. Șeptelici</t>
  </si>
  <si>
    <t>Primăria com. Dărcăuți</t>
  </si>
  <si>
    <t>Primăria com. Ocolina</t>
  </si>
  <si>
    <t>Primăria com. Schineni</t>
  </si>
  <si>
    <t>Primăria com. Vasilcău</t>
  </si>
  <si>
    <t>Primăria com. Iarova</t>
  </si>
  <si>
    <t>Primăria com. Rublenița</t>
  </si>
  <si>
    <t>Primăria s. Rudi</t>
  </si>
  <si>
    <t>Primăria s. Hristici</t>
  </si>
  <si>
    <t>Primăria s. Oclanda</t>
  </si>
  <si>
    <t>Primăria s. Racovăț</t>
  </si>
  <si>
    <t>Primăria com. Holoșnița</t>
  </si>
  <si>
    <t>Construcția rețelelor exterioare de alimentare cu apă în satul Dumbrăveni</t>
  </si>
  <si>
    <t>Aprovizionarea cu apă potabilă a locuitorilor satului Șeptelici</t>
  </si>
  <si>
    <t>Construcția sistemelor interne de aprovizionare cu apă a localităților din comuna Dărcăuți</t>
  </si>
  <si>
    <t>Sistem de iluminat public modern în comuna Ocolina</t>
  </si>
  <si>
    <t>Instalarea sistemului de iluminat stradal în satul Schineni</t>
  </si>
  <si>
    <t>Instalarea rețelelor de iluminare stradală pe străzile I. Cebanu, Cebotarenilor, A. Milenti, Drumul Holmului, Miorița, Stîncii, V. Apostol, M. Kogălniceanu, Trandafirilor din satul Vasilcău</t>
  </si>
  <si>
    <t>Renovarea rețelei de iluminat public din comuna Iarova</t>
  </si>
  <si>
    <t>Renovarea și extinderea rețelei de iluminat stradal din comuna Rublenița</t>
  </si>
  <si>
    <t>Reparația capitală a acoperișului clădirii Grădiniței de copii din satul Hristici</t>
  </si>
  <si>
    <t>Renovarea Sălii de sport din satul Oclanda</t>
  </si>
  <si>
    <t>Conservarea patrimoniului imaterial și a tradițiilor proprii ale comunității din satul Racovăț prin renovarea Casei de cultură din localitate</t>
  </si>
  <si>
    <t>Primăria s. Petrunea</t>
  </si>
  <si>
    <t>Construcția sistemului de canalizare a apelor uzate din satul Petrunea</t>
  </si>
  <si>
    <t>Primăria s. Cajba</t>
  </si>
  <si>
    <t>Construcția sondei arteziene și a rețelelor de alimentare cu apă din satul Cajba</t>
  </si>
  <si>
    <t>Primăria s. Hîjdieni</t>
  </si>
  <si>
    <t>Lucrări de reparație a instituției de educație timpurie din satul Cobani</t>
  </si>
  <si>
    <t>Primăria s. Cobani</t>
  </si>
  <si>
    <t>Reconstrucția acoperișului la Gimnaziul satului Limbenii Noi</t>
  </si>
  <si>
    <t>Primăria s. Limbenii Noi</t>
  </si>
  <si>
    <t>Lucrări de reparație capitală și dotarea cantinei Gimnaziului satului Ciuciulea</t>
  </si>
  <si>
    <t>Primăria s. Ciuciulea</t>
  </si>
  <si>
    <t>Primăria or. Glodeni</t>
  </si>
  <si>
    <t>Reparația cantinei Gimnaziului din satul Dușmani</t>
  </si>
  <si>
    <t>Primăria s. Dușmani</t>
  </si>
  <si>
    <t>Construcția terenului sportiv universal și a unui teren de joacă pentru copii lângă Gimnaziul „Limbenii Vechi” din satul Limbenii Vechi</t>
  </si>
  <si>
    <t>Primăria s. Limbenii Vechi</t>
  </si>
  <si>
    <t>Construcția terenului sportiv universal și a terenului de joacă pentru copii pe lângă Casa de cultură din satul Ustia</t>
  </si>
  <si>
    <t>Primăria s. Ustia</t>
  </si>
  <si>
    <t>Lucrări de modernizare a inventarului Casei de cultură și Bibliotecii din satul Camenca</t>
  </si>
  <si>
    <t>Primăria com. Camenca</t>
  </si>
  <si>
    <t>Construcția sistemelor de alimentare cu apă în 10 localități din lunca râului Prut. Etapa I com. Cuhnești și com. Balatina</t>
  </si>
  <si>
    <t xml:space="preserve">Consiliul Raional Glodeni,
com. Balatina
com. Cuhnești
</t>
  </si>
  <si>
    <t>Sisteme de sanitație moderne pentru cetățenii raionului Glodeni.</t>
  </si>
  <si>
    <t>Primăria s. Elizaveta</t>
  </si>
  <si>
    <t>Serviciu durabil de asigurare cu apă potabilă extins în satul Văscăuți</t>
  </si>
  <si>
    <t>Primăria com. Văscăuți</t>
  </si>
  <si>
    <t>Serviciu durabil de asigurare cu apă potabilă extins în satul Temeleuți</t>
  </si>
  <si>
    <t>Primăria s. Temeleuți</t>
  </si>
  <si>
    <t>Conectarea satului Rădulenii Vechi, raionul Florești, la conducta de apă Bălți-Soroca și rețele sătești de apeduct și canalizare din satul Rădulenii Vechi (etapa I, rețele de apă)</t>
  </si>
  <si>
    <t>Primăria s. Rădulenii Vechi</t>
  </si>
  <si>
    <t>Construcția turnului de acumulare a apei și a rețelelor de apeduct în satul Cașunca</t>
  </si>
  <si>
    <t>Primăria s. Cașunca</t>
  </si>
  <si>
    <t>Alimentarea cu apă și canalizare a masivului locativ din satul Gura Camencii</t>
  </si>
  <si>
    <t>Primăria com. Gura Camencii</t>
  </si>
  <si>
    <t>Sistem de asigurare cu apă în satul Maiscoe, comuna Iliciovca</t>
  </si>
  <si>
    <t>Primăria com. Iliciovca</t>
  </si>
  <si>
    <t>Restabilirea și modernizarea sistemului de iluminat stradal în satul Băhrinești</t>
  </si>
  <si>
    <t>Primăria s. Băhrinești</t>
  </si>
  <si>
    <t>Renovarea Grădiniței de copii „Alunelul” din satul Vertiujeni</t>
  </si>
  <si>
    <t>Primăria s. Vertiujeni</t>
  </si>
  <si>
    <t>Reparația sălii sportive, blocul „B” la Gimnaziul din comuna Vărvăreuca</t>
  </si>
  <si>
    <t>Primăria com. Vărvăreuca</t>
  </si>
  <si>
    <t>Reconstrucția unui bloc de studiu al Gimnaziului, cu schimbarea destinației în Grădinița de copii, satul Cunicea</t>
  </si>
  <si>
    <t>Primăria s. Cunicea</t>
  </si>
  <si>
    <t>Energie verde și eficiență energetică la Gimnaziul din satul Izvoare</t>
  </si>
  <si>
    <t>Reconstrucția acoperișului la instituția de educație timpurie „Guguță”, satul Mărculești</t>
  </si>
  <si>
    <t>Primăria s. Napadova</t>
  </si>
  <si>
    <t>Primăria s. Mărculești</t>
  </si>
  <si>
    <t>Primăria com. Cuhureștii de Sus</t>
  </si>
  <si>
    <t>Primăria com. Izvoare</t>
  </si>
  <si>
    <t>Primăria s. Domulgeni</t>
  </si>
  <si>
    <t>Primăria com. Făleștii Noi</t>
  </si>
  <si>
    <t>Primăria com. Călugăr</t>
  </si>
  <si>
    <t>Primăria s. Răuțel</t>
  </si>
  <si>
    <t>Primăria com. Egorovca</t>
  </si>
  <si>
    <t>Primăria com. Natalievca</t>
  </si>
  <si>
    <t>Primăria com. Albinețul Vechi</t>
  </si>
  <si>
    <t>Primăria com. Risipeni</t>
  </si>
  <si>
    <t>Primăria s. Musteața</t>
  </si>
  <si>
    <t>Primăria s. Ilenuța</t>
  </si>
  <si>
    <t>Primăria s. Năvîrneț</t>
  </si>
  <si>
    <t>Lucrări de amenajare a stadionului din satul Năvîrneț</t>
  </si>
  <si>
    <t>Termoizolarea fațadei la Grădinița de copii din satul Ilenuța</t>
  </si>
  <si>
    <t>Extinderea iluminatului public stradal în satul Musteața</t>
  </si>
  <si>
    <t>Renovarea și extinderea rețelei de iluminat stradal din comuna Albinețul Vechi</t>
  </si>
  <si>
    <t>Construcția rețelelor de alimentare cu apă în satul Popovca, comuna Natalievca</t>
  </si>
  <si>
    <t>Apă pentru o viață mai bună a locuitorilor din satul Hitrești, comuna Sărata Veche</t>
  </si>
  <si>
    <t>Alimentarea cu apă a satului Egorovca</t>
  </si>
  <si>
    <t>Alimentarea cu apă a satului Călugăr</t>
  </si>
  <si>
    <t xml:space="preserve">Primăria com. Sîngereii Noi </t>
  </si>
  <si>
    <t>Primăria com. Cotiujenii Mici</t>
  </si>
  <si>
    <t>Primăria com. Bălășești</t>
  </si>
  <si>
    <t>Primăria com. Copăceni</t>
  </si>
  <si>
    <t>Primăria com. Cubolta</t>
  </si>
  <si>
    <t>Amenajarea terenurilor de joacă pentru copii în comuna Bălășești</t>
  </si>
  <si>
    <t>Primăria com. Climăuții de Jos</t>
  </si>
  <si>
    <t>Primăria s. Găuzeni</t>
  </si>
  <si>
    <t>Primăria s. Chipeșca</t>
  </si>
  <si>
    <t>Primăria com. Cotiujenii Mari</t>
  </si>
  <si>
    <t>Primăria s. Cobîlea</t>
  </si>
  <si>
    <t>Primăria s. Olișcani</t>
  </si>
  <si>
    <t>Primăria s. Șestaci</t>
  </si>
  <si>
    <t>Primăria com. Dobrușa</t>
  </si>
  <si>
    <t>Primăria or. Șoldănești</t>
  </si>
  <si>
    <t>Construcția rețelei de aprovizionare cu apă potabilă a satului Climăuții de Jos</t>
  </si>
  <si>
    <t>Construcția sistemului de alimentare cu apă și canalizare în satul Găuzeni</t>
  </si>
  <si>
    <t>Construcția sistemului de alimentare cu apă și canalizare în satul Chipeșca</t>
  </si>
  <si>
    <t>Extinderea sistemului intern de aprovizionare cu apă potabilă și sistemului de canalizare în sectorul III al satului Cotiujenii Mari</t>
  </si>
  <si>
    <t>Sistemul de alimentare cu apă și canalizare din satul Olișcani</t>
  </si>
  <si>
    <t>Forarea fântânii arteziene și construcția rețelei de apeduct și canalizare în satul Șestaci</t>
  </si>
  <si>
    <t>Iluminat stradal în comuna Dobrușa</t>
  </si>
  <si>
    <t>Schimbarea turnului de apă a sondei arteziene. Obiectiv de intervenţie M-1.1</t>
  </si>
  <si>
    <t>Primăria s. Ordășei</t>
  </si>
  <si>
    <t>Primăria com. Căzănești</t>
  </si>
  <si>
    <t>Primăria or. Telenești</t>
  </si>
  <si>
    <t>Primăria com. Suhuluceni</t>
  </si>
  <si>
    <t>Primăria com. Bănești</t>
  </si>
  <si>
    <t>Primăria com. Mîndrești</t>
  </si>
  <si>
    <t>Primăria s. Coropceni</t>
  </si>
  <si>
    <t>Primăria com. Sărătenii Vechi</t>
  </si>
  <si>
    <t>Primăria com. Zgărdești</t>
  </si>
  <si>
    <t>Primăria s. Chiștelnița</t>
  </si>
  <si>
    <t>Primăria s. Scorțeni</t>
  </si>
  <si>
    <t>Primăria s. Cîșla</t>
  </si>
  <si>
    <t>Primăria s. Ciulucani</t>
  </si>
  <si>
    <t>Primăria com. Ratuș</t>
  </si>
  <si>
    <t>Înlocuirea castelului uzat de apă din satul Ordășei</t>
  </si>
  <si>
    <t>Canalizarea satului Suhuluceni</t>
  </si>
  <si>
    <t>Restabilirea și extinderea iluminatului stradal din comuna Bănești</t>
  </si>
  <si>
    <t>Construcția iluminatului public stradal în satul Mîndrești</t>
  </si>
  <si>
    <t>Reparația acoperișului Grădiniței de copii din satul Coropceni</t>
  </si>
  <si>
    <t>Reparația capitală a tavanului și acoperișului Casei de cultură din comuna Sărătenii Vechi</t>
  </si>
  <si>
    <t>Reparația acoperișului comun al Gimnaziului și Grădiniței de copii din comuna Zgărdești</t>
  </si>
  <si>
    <t>Lucrări de amenajare a scuarului central din satul Chiștelnița</t>
  </si>
  <si>
    <t xml:space="preserve">Amenajarea parcului de agrement din satul Cîșla </t>
  </si>
  <si>
    <t>Amenajarea parcului de cultură și agrement „Bunica Ioana” din satul Ciulucani și drumului de acces către parc pentru consolidarea spiritului comunitar în localitate</t>
  </si>
  <si>
    <t>Primăria com. Valea Mare</t>
  </si>
  <si>
    <t>Primăria s. Rădenii Vechi</t>
  </si>
  <si>
    <t>Primăria com. Negurenii Vechi</t>
  </si>
  <si>
    <t>Primăria or. Cornești</t>
  </si>
  <si>
    <t>Primăria com. Măcărești</t>
  </si>
  <si>
    <t>Primăria mun. Ungheni</t>
  </si>
  <si>
    <t>Primăria com. Zagarancea</t>
  </si>
  <si>
    <t>Primăria com. Hîrcești</t>
  </si>
  <si>
    <t>Primăria com. Mănoilești</t>
  </si>
  <si>
    <t>Primăria com. Buciumeni</t>
  </si>
  <si>
    <t>Primăria s. Chirileni</t>
  </si>
  <si>
    <t>Primăria s. Bușila</t>
  </si>
  <si>
    <t>Primăria s. Unțești</t>
  </si>
  <si>
    <t>Primăria s. Bumbăta</t>
  </si>
  <si>
    <t>Construcția rețelelor de canalizare în localitatea Rădenii Vechi</t>
  </si>
  <si>
    <t>Construcția rețelelor de alimentare cu apă a satelor Coșeni, Țîghira, Zăzulenii Vechi, din comuna Negurenii Vechi</t>
  </si>
  <si>
    <t>Extinderea rețelelor de alimentare cu apă potabilă în satul Frăsinești, comuna Măcărești</t>
  </si>
  <si>
    <t>Montarea rețelelor electrice exterioare pentru iluminarea străzilor din satele Hîrcești și Drujba, comuna Hîrcești</t>
  </si>
  <si>
    <t>Elaborarea Planului Urbanistic General pentru comuna Mănoilești</t>
  </si>
  <si>
    <t>Construcția Oficiului medicilor de familie din satul Buciumeni</t>
  </si>
  <si>
    <t>Construcția centralei electrice fotovoltaice cu puterea instalată de 80 KW din satul Bușila</t>
  </si>
  <si>
    <t>Proiectul de implicare civică în guvernarea locală „Mă implic” (2019-2023). Obiectiv de intervenţie M-1.2</t>
  </si>
  <si>
    <t>Primăria s. Frumoasa</t>
  </si>
  <si>
    <t>Primăria s. Peticeni</t>
  </si>
  <si>
    <t>Primăria s. Bravicea</t>
  </si>
  <si>
    <t>Primăria com. Bahmut</t>
  </si>
  <si>
    <t>Primăria s. Hoginești</t>
  </si>
  <si>
    <t>Primăria com. Onișcani</t>
  </si>
  <si>
    <t>Primăria com. Hîrjauca</t>
  </si>
  <si>
    <t>Primăria com. Țibirica</t>
  </si>
  <si>
    <t>Primăria com. Dereneu</t>
  </si>
  <si>
    <t>Primăria s. Nișcani</t>
  </si>
  <si>
    <t>Primăria com. Sipoteni</t>
  </si>
  <si>
    <t>Primăria s. Vălcineț</t>
  </si>
  <si>
    <t>Alimentarea cu apă a satului Frumoasa</t>
  </si>
  <si>
    <t>Alimentarea cu apă a satului Peticeni, extinderea rețelelor de apeduct</t>
  </si>
  <si>
    <t>Extinderea rețelelor de apeduct în comuna Bahmut, etapa II</t>
  </si>
  <si>
    <t>Elaborarea Planului Urbanistic General pentru satul Hoginești</t>
  </si>
  <si>
    <t>Elaborarea Planului Urbanistic General pentru comuna Onișcani</t>
  </si>
  <si>
    <t>Renovarea clădirii și dotarea instituției de educație timpurie „Povestea” din satul Hîrjauca</t>
  </si>
  <si>
    <t>Reparația capitală a acoperișului de tip șarpant în două pante și termoizolarea fațadelor clădirii Bibliotecii din satul Țibirica</t>
  </si>
  <si>
    <t>Reparația capitală a clădirii Primăriei comunei Dereneu</t>
  </si>
  <si>
    <t>Amenajarea terenului adiacent construcției existente, Casa de cultură din satul Vălcineț</t>
  </si>
  <si>
    <t>Primăria s. Lipceni</t>
  </si>
  <si>
    <t>Primăria s. Păpăuți</t>
  </si>
  <si>
    <t>Primăria s. Cuizăuca</t>
  </si>
  <si>
    <t>Primăria s. Mateuți</t>
  </si>
  <si>
    <t>Sporirea gradului de acoperire a străzilor cu iluminat stradal modern în localitatea Lipceni</t>
  </si>
  <si>
    <t>Renovarea rețelei de iluminat public din satul Păpăuți</t>
  </si>
  <si>
    <t>Alimentarea cu energie electrică, echipament electric de forță, iluminatul electric interior al Liceului Teoretic „Ion Creangă” din satul Cuizăuca</t>
  </si>
  <si>
    <t>Primăria com. Donici</t>
  </si>
  <si>
    <t>Primăria com. Chiperceni</t>
  </si>
  <si>
    <t>Primăria s. Teleșeu</t>
  </si>
  <si>
    <t>Primăria com. Step-Soci</t>
  </si>
  <si>
    <t>Primăria s. Sămănanca</t>
  </si>
  <si>
    <t>Primăria s. Peresecina</t>
  </si>
  <si>
    <t>Primăria com. Ivancea</t>
  </si>
  <si>
    <t>Primăria mun. Orhei</t>
  </si>
  <si>
    <t>Primăria s. Clișova</t>
  </si>
  <si>
    <t>Primăria s. Brăviceni</t>
  </si>
  <si>
    <t>Primăria com. Puțintei</t>
  </si>
  <si>
    <t>Crearea condițiilor de aprovizionare cu apă a locuitorilor din satul Camencea, comuna Donici</t>
  </si>
  <si>
    <t>Alimentarea cu apă și canalizare în satul Chiperceni</t>
  </si>
  <si>
    <t>Elaborarea Planului Urbanistic General pentru satul Teleșeu</t>
  </si>
  <si>
    <t>Elaborarea Planului Urbanistic General pentru satul Sămănanca</t>
  </si>
  <si>
    <t>Reparația capitală a acoperișului blocului de gospodărie a Grădiniței de copii din satul Ivancea</t>
  </si>
  <si>
    <t>Servicii de calitate locuitorilor din satul Brăviceni</t>
  </si>
  <si>
    <t>Dotarea a 3 cămine culturale din comuna Puțintei</t>
  </si>
  <si>
    <t>Programul „Comunitatea Mea”, Proiectul „Reconstrucția Casei de cultură, lucrări exterioare”. Obiectiv de intervenţie M-2.4</t>
  </si>
  <si>
    <t>Primăria s. Sireți</t>
  </si>
  <si>
    <t>Primăria com. Pănășești</t>
  </si>
  <si>
    <t>Primăria s. Romănești</t>
  </si>
  <si>
    <t>Primăria com. Lozova</t>
  </si>
  <si>
    <t>Primăria s. Dolna</t>
  </si>
  <si>
    <t>Primăria s. Onești</t>
  </si>
  <si>
    <t>Primăria s. Țigănești</t>
  </si>
  <si>
    <t>Primăria s. Vorniceni</t>
  </si>
  <si>
    <t>Primăria or. Bucovăț</t>
  </si>
  <si>
    <t>Primăria s. Recea</t>
  </si>
  <si>
    <t>Primăria com. Ghelăuza</t>
  </si>
  <si>
    <t>Primăria com. Codreanca</t>
  </si>
  <si>
    <t>Primăria com. Rădeni</t>
  </si>
  <si>
    <t>Primăria s. Chirianca</t>
  </si>
  <si>
    <t>Primăria mun. Strășeni</t>
  </si>
  <si>
    <t>Primăria s. Cojușna</t>
  </si>
  <si>
    <t>Primăria s. Roșcani</t>
  </si>
  <si>
    <t>Primăria com. Micleușeni</t>
  </si>
  <si>
    <t>Primăria s. Scoreni</t>
  </si>
  <si>
    <t>Primăria s. Căpriana</t>
  </si>
  <si>
    <t>Primăria s. Zubrești</t>
  </si>
  <si>
    <t>Construcția rețelelor de canalizare și a stației de epurare din satul Romănești,etapa VI</t>
  </si>
  <si>
    <t>Alimentarea cu apă, evacuarea și epurarea apelor uzate din satul Lozova (lucrări neîndeplinite, actualizate)</t>
  </si>
  <si>
    <t>Elaborarea Planului Urbanistic General pentru satul Onești</t>
  </si>
  <si>
    <t>Amenajarea terenului de joc la Grădinița de copii din satul Țigănești</t>
  </si>
  <si>
    <t>Servicii medicale într-un mediu sigur și confortabil, satul Recea</t>
  </si>
  <si>
    <t>Reconstrucția Centrului administrativ multifuncțional în satul Ghelăuza</t>
  </si>
  <si>
    <t>Amenajarea terenului de joacă pentru copii din satul Chirianca</t>
  </si>
  <si>
    <t>Amenajarea și reabilitarea spațiului public - aleea pietonală din parcul central al satului Cojușna</t>
  </si>
  <si>
    <t>Reabilitarea și modernizarea drumului regional L442- Strășeni - Voinova</t>
  </si>
  <si>
    <t>Construcția și dotarea Complexului muzeistic a satului Scoreni pentru promovarea elementelor istorice, tradiționale, meșteșugărești și amenajarea zonei adiacente</t>
  </si>
  <si>
    <t>Reconstrucția Grădiniței de copii din orașul Bucovăț</t>
  </si>
  <si>
    <t>Primăria com. Brătuleni</t>
  </si>
  <si>
    <t>Primăria s. Călimănești</t>
  </si>
  <si>
    <t>Primăria com. Marinici</t>
  </si>
  <si>
    <t>Primăria com. Valea-Trestieni</t>
  </si>
  <si>
    <t>Primăria com. Șișcani</t>
  </si>
  <si>
    <t>Primăria com. Ciorești</t>
  </si>
  <si>
    <t>Primăria com. Vărzărești</t>
  </si>
  <si>
    <t>Primăria s. Bărboieni</t>
  </si>
  <si>
    <t>Primăria or. Nisporeni</t>
  </si>
  <si>
    <t>Primăria com. Iurceni</t>
  </si>
  <si>
    <t>Rețelele de apeduct în localitatea Brătuleni</t>
  </si>
  <si>
    <t>Construcția sondei arteziene și rețelelor de alimentare cu apă în satul Călimănești</t>
  </si>
  <si>
    <t>Forarea sondei arteziene în scopul aprovizionării cu apă a părții de sud-vest a satului Marinici</t>
  </si>
  <si>
    <t>Construcția sistemelor interne de aprovizionare cu apă în comuna Valea-Trestieni</t>
  </si>
  <si>
    <t>Construcția rețelelor de iluminat stradal în comuna Șișcani</t>
  </si>
  <si>
    <t>Extinderea serviciilor locale de bază pentru populația comunei Ciorești</t>
  </si>
  <si>
    <t>Reparația capitală a Grădiniței de copii „Albinuța” din satul Vărzărești, etapa I</t>
  </si>
  <si>
    <t>Valorificarea culturii și promovarea patrimoniului cultural în cadrul unui spațiu verde, reabilitat pentru for public și de agrement în localitatea Iurceni</t>
  </si>
  <si>
    <t>Primăria s. Ișnovăț</t>
  </si>
  <si>
    <t>Primăria com. Miclești</t>
  </si>
  <si>
    <t>Primăria com. Bălăbănești</t>
  </si>
  <si>
    <t>Primăria com. Pașcani</t>
  </si>
  <si>
    <t>Primăria com. Bălțata</t>
  </si>
  <si>
    <t>Primăria com. Dolinnoe</t>
  </si>
  <si>
    <t xml:space="preserve">Primăria com. Hîrtopul Mare </t>
  </si>
  <si>
    <t>Primăria s. Dubăsarii Vechi</t>
  </si>
  <si>
    <t>Primăria s. Mașcăuți</t>
  </si>
  <si>
    <t>Primăria s. Corjova</t>
  </si>
  <si>
    <t>Primăria s. Drăsliceni</t>
  </si>
  <si>
    <t>Primăria s. Cruglic</t>
  </si>
  <si>
    <t>Fântâna Arteziană , sistem de canalizare și stația de epurare din satul Miclești</t>
  </si>
  <si>
    <t>Renovarea rețelelor magistrale de apă potabilă din satul Mălăieștii Noi, comuna Bălăbănești</t>
  </si>
  <si>
    <t>Rețea de evacuare a apelor uzate din satul Porumbeni, comuna Pașcani</t>
  </si>
  <si>
    <t>Elaborarea Planului Urbanistic General pentru comuna Bălțata</t>
  </si>
  <si>
    <t>Întocmirea Planului Urbanistic General pentru comuna Dolinnoe</t>
  </si>
  <si>
    <t>Reparația rețelelor interioare de electricitate la Grădinița de copii din comuna Hîrtopul Mare</t>
  </si>
  <si>
    <t>Reabilitarea Centrului cultural-sportiv din localitatea Corjova</t>
  </si>
  <si>
    <t>Reparația capitală (reconstrucția) a Sălii sportive din satul Drăsliceni</t>
  </si>
  <si>
    <t>Reparația blocului „A” la Grădinița de copii „Romanița” din satul Dubăsarii Vechi</t>
  </si>
  <si>
    <t>Primăria s. Holercani</t>
  </si>
  <si>
    <t>Primăria com. Coșnița</t>
  </si>
  <si>
    <t>Primăria s. Pîrîta</t>
  </si>
  <si>
    <t>Primăria s. Doroțcaia</t>
  </si>
  <si>
    <t>Construcția a două castele de apă în satul Holercani</t>
  </si>
  <si>
    <t>Îmbunătățirea serviciului public de educație preșcolară prin sporirea capacităților de instituționalizare a copiilor din satul Coșnița</t>
  </si>
  <si>
    <t>Amenajarea și dotarea unui teren multifuncțional pentru educarea preșcolarilor în spiritul valorilor umane și activităților motrice din Grădinița „Viorica”, satul Pîrîta</t>
  </si>
  <si>
    <t>Primăria s. Fundul Galbenei</t>
  </si>
  <si>
    <t>Primăria com. Sărata Galbenă</t>
  </si>
  <si>
    <t>Primăria com. Mingir</t>
  </si>
  <si>
    <t>Primăria s. Negrea</t>
  </si>
  <si>
    <t>Primăria s. Logănești</t>
  </si>
  <si>
    <t>Primăria s. Stolniceni</t>
  </si>
  <si>
    <t>Primăria com. Lăpușna</t>
  </si>
  <si>
    <t>Primăria s. Bălceana</t>
  </si>
  <si>
    <t>Primăria mun. Hîncești</t>
  </si>
  <si>
    <t>Primăria s. Cioara</t>
  </si>
  <si>
    <t>Primăria s. Caracui</t>
  </si>
  <si>
    <t>Primăria com. Cărpineni</t>
  </si>
  <si>
    <t xml:space="preserve">Primăria Sofia
</t>
  </si>
  <si>
    <t xml:space="preserve">Primăria Voinescu
</t>
  </si>
  <si>
    <t>Construcția sistemelor de aprovizionare cu apă și sanitație a localităților din lunca rîului Prut,Etapa I</t>
  </si>
  <si>
    <t>Construcția apeductului magistral Sărata Răzești-Voinescu Mingir</t>
  </si>
  <si>
    <t>Îmbunătățirea calității vieții populației rurale prin construcția sistemelor de apă potabilă și de canalizare, regională serviciilor comunale în satele din lunca s. Lapușnița</t>
  </si>
  <si>
    <t>Renovarea fațadei Centrului cultural din comuna Cărpineni. Obiectiv de intervenţie M-2.4</t>
  </si>
  <si>
    <t>Lucrări de reparație capitală a Grădiniței din satul Caracui</t>
  </si>
  <si>
    <t>Reparația clădirii instituției instructiv educaționale din satul Cioara</t>
  </si>
  <si>
    <t>Reparația capitală a acoperișului Grădiniței de copii din satul Bălceana</t>
  </si>
  <si>
    <t>Asigurarea accesului locuitorilor la servicii publice calitative prin construcția clădirii Primăriei în comuna Lăpușna</t>
  </si>
  <si>
    <t>Extinderea sistemului de apeduct în satul Logănești</t>
  </si>
  <si>
    <t>Construcția stației de epurare a apelor uzate din satul Negrea</t>
  </si>
  <si>
    <t>Construcția rețelelor de aprovizionare cu apă, canalizare și purificare din satul Mingir etapa II</t>
  </si>
  <si>
    <t>Crearea accesului populației la sistemul de canalizare construit în satul Sărata Galbenă</t>
  </si>
  <si>
    <t>Construcția rețelelor exterioare de alimentare cu apă într-un sector al satul Fundul Galbenei</t>
  </si>
  <si>
    <t>Primăria s. Văratic</t>
  </si>
  <si>
    <t>Primăria or. Ialoveni</t>
  </si>
  <si>
    <t>Primăria s. Cigîrleni</t>
  </si>
  <si>
    <t>Primăria s. Dănceni</t>
  </si>
  <si>
    <t>Primăria s. Bardar</t>
  </si>
  <si>
    <t>Primăria s. Horodca</t>
  </si>
  <si>
    <t>Primăria com. Zîmbreni</t>
  </si>
  <si>
    <t>Primăria s. Cărbuna</t>
  </si>
  <si>
    <t>Primăria com Răzeni</t>
  </si>
  <si>
    <t>Primăria s. Puhoi</t>
  </si>
  <si>
    <t>Primăria s. Ulmu</t>
  </si>
  <si>
    <t>Primăria com. Țipala</t>
  </si>
  <si>
    <t>Primăria com. Ruseștii Noi</t>
  </si>
  <si>
    <t>Primăria s. Costești</t>
  </si>
  <si>
    <t>Primăria s. Horești</t>
  </si>
  <si>
    <t>Rețele de canalizare cu stații de epurare din satul Văratic</t>
  </si>
  <si>
    <t>Rețele de canalizare în satul Cigîrleni</t>
  </si>
  <si>
    <t>Elaborarea Planului Urbanistic General pentru satul Horodca</t>
  </si>
  <si>
    <t>Elaborarea Planului Urbanistic General pentru comuna Zîmbreni</t>
  </si>
  <si>
    <t>Reconstrucția acoperișului, termoizolarea fațadei și amenajarea accesului Primăriei din satul Cărbuna</t>
  </si>
  <si>
    <t>Renovarea capitală a clădirii Primăriei comunei Răzeni</t>
  </si>
  <si>
    <t>Eficientizarea energetică a edificiului Gimnaziului „Mihai Eminescu” din satul Ulmu</t>
  </si>
  <si>
    <t>Reparația capitală a Casei de cultură din comuna Țipala</t>
  </si>
  <si>
    <t>Reconstrucția acoperișului Casei de cultură din satul Horești</t>
  </si>
  <si>
    <t>Primăria s. Mereni</t>
  </si>
  <si>
    <t>Primăria or. Anenii Noi</t>
  </si>
  <si>
    <t>Primăria s. Hîrbovăț</t>
  </si>
  <si>
    <t>Primăria com. Chetrosu</t>
  </si>
  <si>
    <t>Primăria com. Geamăna</t>
  </si>
  <si>
    <t>Primăria s. Delacău</t>
  </si>
  <si>
    <t>Primăria com. Telița</t>
  </si>
  <si>
    <t>Primăria com. Cobusca Veche</t>
  </si>
  <si>
    <t>Construcția sistemului de alimentare cu apă și canalizare din satul Mereni</t>
  </si>
  <si>
    <t>Construcția acoperișului și termoizolarea fațadelor Grădiniței „Prichindel” din satul Chetrosu</t>
  </si>
  <si>
    <t>Centrul social comunitar - oportunitate de incluziune pentru grupurile defavorizate din comuna Geamăna</t>
  </si>
  <si>
    <t>Amenajarea zonelor de agrement pentru locuitorii comunei Cobusca Veche</t>
  </si>
  <si>
    <t>Construcția și amenajarea parcului cu teatru de vară și havuz din comuna Băcioi. Obiectiv de intervenţie M-2.3</t>
  </si>
  <si>
    <t>Primăria com. Tohatin</t>
  </si>
  <si>
    <t>Primăria s. Budești</t>
  </si>
  <si>
    <t>Primăria com. Trușeni</t>
  </si>
  <si>
    <t>Primăria or. Durlești</t>
  </si>
  <si>
    <t>Primăria com. Cruzești</t>
  </si>
  <si>
    <t>Primăria s. Colonița</t>
  </si>
  <si>
    <t>Primăria com. Grătiești</t>
  </si>
  <si>
    <t>Primăria com. Stăuceni</t>
  </si>
  <si>
    <t>Primăria com. Bubuieci</t>
  </si>
  <si>
    <t>Primăria or. Sîngera</t>
  </si>
  <si>
    <t>Primăria com. Băcioi</t>
  </si>
  <si>
    <t>Extinderea rețelelor de alimentare cu apă și canalizare în sectoarele „B” și „C” din satul Budești</t>
  </si>
  <si>
    <t>Construcția sistemului de alimentare cu apă în satul Trușeni, (sectorul Vălicica Nouă)</t>
  </si>
  <si>
    <t>Construcția rețelei de apă potabilă din str. Tudor Vladimirescu, nr. 114-146 A din orașul Durlești</t>
  </si>
  <si>
    <t>Reparația capitală a clădirii IMSP Centru sănătate publică, str. Hipocrat, nr. 3, satul Colonița, etapa II, reparații interioare.</t>
  </si>
  <si>
    <t>Construcția unui parc public cu terenuri de joacă pentru copii situat pe str. Alexei Mateevici, comuna Stăuceni</t>
  </si>
  <si>
    <t>Construcția instituției de educație timpurie cu o capacitate de 160 locuri în satul Bîc, comuna Bubuieci</t>
  </si>
  <si>
    <t>Primăria s. Ceadîr</t>
  </si>
  <si>
    <t>Primăria s. Cupcui</t>
  </si>
  <si>
    <t>Primăria com. Sărata Nouă</t>
  </si>
  <si>
    <t>Primăria com. Tigheci</t>
  </si>
  <si>
    <t>Primăria s. Filipeni</t>
  </si>
  <si>
    <t>Primăria s. Sîrma</t>
  </si>
  <si>
    <t>Primăria com. Băiuș</t>
  </si>
  <si>
    <t>Primăria com. Hănăsenii Noi</t>
  </si>
  <si>
    <t>Construcția rețelelor de canalizare și a stației de epurare a satul Ceadîr</t>
  </si>
  <si>
    <t>Renovarea rețelei de iluminat public din satul Cupcui</t>
  </si>
  <si>
    <t>Elaborarea Planului Urbanistic General pentru comuna Sărata Nouă</t>
  </si>
  <si>
    <t>Instrumente didactice digitale în IP Gimnaziul din satul Filipeni</t>
  </si>
  <si>
    <t>Amenajarea terenului și construcția gardului la Grădinița de copii din satul Sîrma</t>
  </si>
  <si>
    <t>Renovarea Căminului cultural din comuna Băiuș</t>
  </si>
  <si>
    <t xml:space="preserve">Construcția apeductelor magistrale Iargara- Borogani, Iargara- Tigheci și a rețelelor de apeduct interioare în localitățile Băiuș, Cociulia Nouă, Tigheci și Cuporani </t>
  </si>
  <si>
    <t>Construcția apeductelor interioare în satele Tomai și Sărata- Răzeși</t>
  </si>
  <si>
    <t>Construcția apeductului magistral Sărata Nouă - Sărăteni cu conectarea localităților Seliște, Cazangic, Beștemac, Troian, Troița, Vozniseni, Sărăteni, Orac, Ceadîr, Colibabovca și Cneazevca</t>
  </si>
  <si>
    <t>Amenajarea scuarului „Recunoștinței” din orașul Cimișlia si edificarea Monumentului eroilor cimișleni, căzuți în cel de-al doilea război mondial. Obiectiv de intervenţie M-2.4</t>
  </si>
  <si>
    <t>Primăria s. Selemet</t>
  </si>
  <si>
    <t>Primăria com. Albina</t>
  </si>
  <si>
    <t>Primăria com. Javgur</t>
  </si>
  <si>
    <t>Primăria s. Suric</t>
  </si>
  <si>
    <t>Primăria s. Troițcoe</t>
  </si>
  <si>
    <t>Primăria s. Sagaidac</t>
  </si>
  <si>
    <t>Primăria com. Gradiște</t>
  </si>
  <si>
    <t>Primăria com. Hîrtop</t>
  </si>
  <si>
    <t>Extinderea sistemului de iluminat public stradal în satul Selemet</t>
  </si>
  <si>
    <t>Modernizarea rețelei de iluminat public stradal în comuna Albina</t>
  </si>
  <si>
    <t>Modernizarea iluminatului stradal în comuna Javgur</t>
  </si>
  <si>
    <t>Elaborarea Planului Urbanistic General pentru satul Suric</t>
  </si>
  <si>
    <t>Reparația capitală a acoperișului Grădiniței de copii și a blocului alimentar din satul Troițcoe</t>
  </si>
  <si>
    <t>Reconstrucția unei părți a blocului de studii, aripa dreaptă, et. 1 și et. 2 a Gimnaziului Sagaidac, în Centru de dezvoltare a preșcolarilor din satul Sagaidac</t>
  </si>
  <si>
    <t>Centru socio-cultural multifuncțional Hîrtop</t>
  </si>
  <si>
    <t>Reparația capitală a Oficiului de sănătate din satul Iurievca</t>
  </si>
  <si>
    <t>Primăria or. Căinari</t>
  </si>
  <si>
    <t>Primăria s. Coșcalia</t>
  </si>
  <si>
    <t>Primăria or. Căușeni</t>
  </si>
  <si>
    <t>Primăria com. Ursoaia</t>
  </si>
  <si>
    <t>Primăria s. Taraclia</t>
  </si>
  <si>
    <t>Primăria com. Fîrlădeni</t>
  </si>
  <si>
    <t>Primăria com. Cîrnățenii Noi</t>
  </si>
  <si>
    <t>Primăria s. Hagimus</t>
  </si>
  <si>
    <t>Primăria com. Tănătarii Noi</t>
  </si>
  <si>
    <t>Primăria com. Baimaclia</t>
  </si>
  <si>
    <t>Primăria s. Tănătari</t>
  </si>
  <si>
    <t>Primăria s. Chircăiești</t>
  </si>
  <si>
    <t>Primăria s. Săiți</t>
  </si>
  <si>
    <t>Reabilitarea și extinderea sistemului de apeduct în orașul Căinari, pentru zona I, sector II</t>
  </si>
  <si>
    <t>Extinderea rețelelor de canalizare în satul Coșcalia</t>
  </si>
  <si>
    <t>Modernizarea sistemului de iluminat public stradal pe str. Ștefan cel Mare și Sfânt din satul Ursoaia</t>
  </si>
  <si>
    <t>Elaborarea Planului Urbanistic General de generație nouă pentru satul Taraclia</t>
  </si>
  <si>
    <t>Ridicarea calității serviciilor publice prestate, îmbunătățirea accesului la acestea prin renovarea fațadei și izolarea termică a clădirii Primăriei comunei Fîrlădeni</t>
  </si>
  <si>
    <t>Termoizolarea fațadei Grădiniței „Viorica” și reparația blocului B, satul Cîrnățenii Noi</t>
  </si>
  <si>
    <t>Mijloace TIC pentru necesitățile didactice în Gimnaziul „Ioan Vodă” din satul Hagimus</t>
  </si>
  <si>
    <t>Amenajarea terenului de joacă la Gimnaziul-grădinița din satul Tănătarii Noi</t>
  </si>
  <si>
    <t>Construcția terenului de minifotbal cu acoperire artificială, comuna Baimaclia</t>
  </si>
  <si>
    <t>Construcția terenului de minifotbal cu acoperire artificială în satul Tănătari</t>
  </si>
  <si>
    <t>Consolidarea viitoarelor generații prin construcția sălii festive și de sport la Grădinița de copii „Andrieș” din satul Chircăiești</t>
  </si>
  <si>
    <t>Reparația interioară a sălii festive la Casa de cultură din satul Săiți</t>
  </si>
  <si>
    <t>Primăria com. Cîietu</t>
  </si>
  <si>
    <t>Primăria s. Cociulia</t>
  </si>
  <si>
    <t xml:space="preserve">Primăria com. Ciobalaccia </t>
  </si>
  <si>
    <t>Primăria s. Tartaul</t>
  </si>
  <si>
    <t>Construcția rețelei de apeduct (L=2,5 km) și a turnului de apă în satul Dimitrova, comuna Cîietu</t>
  </si>
  <si>
    <t>Construcția stației de epurare din satul Cociulia</t>
  </si>
  <si>
    <t>Dăm viață terenului sportiv din satul Tartaul</t>
  </si>
  <si>
    <t>Primăria s. Carahasani</t>
  </si>
  <si>
    <t>Primăria s. Copceac</t>
  </si>
  <si>
    <t>Primăria s. Antonești</t>
  </si>
  <si>
    <t>Primăria or. Ștefan Vodă</t>
  </si>
  <si>
    <t>Primăria com. Răscăieți</t>
  </si>
  <si>
    <t>Primăria s. Crocmaz</t>
  </si>
  <si>
    <t>Primăria s. Slobozia</t>
  </si>
  <si>
    <t>Primăria com. Purcari</t>
  </si>
  <si>
    <t>Primăria s. Popeasca</t>
  </si>
  <si>
    <t>Restabilirea și modernizarea sistemului de iluminat stradal în satul Copceac</t>
  </si>
  <si>
    <t>Reabilitarea și modernizarea infrastructurii instituției educației timpurii din satul Antonești</t>
  </si>
  <si>
    <t>Dotarea cu mobilier modern a instituției de educație timpurie „Andrieș” din comuna Răscăieți</t>
  </si>
  <si>
    <t>Înființarea și amenajarea zonei de agrement în Crocmaz</t>
  </si>
  <si>
    <t>Construcția ministadionului în satul Slobozia</t>
  </si>
  <si>
    <t>Revitalizăm satul: amenajarea spațiului public al comunei Purcari</t>
  </si>
  <si>
    <t>Reparația interioară a încăperilor Căminului cultural din satul Popeasca</t>
  </si>
  <si>
    <t>Primăria com. Doina</t>
  </si>
  <si>
    <t>Primăria s. Tătărești</t>
  </si>
  <si>
    <t>Primăria s. Baurci-Moldoveni</t>
  </si>
  <si>
    <t>Primăria s. Alexanderfeld</t>
  </si>
  <si>
    <t>Primăria com. Larga Nouă</t>
  </si>
  <si>
    <t>Primăria s. Brînza</t>
  </si>
  <si>
    <t>Primăria s. Andrușul de Jos</t>
  </si>
  <si>
    <t>Primăria s. Slobozia Mare</t>
  </si>
  <si>
    <t>Primăria s. Crihana Veche</t>
  </si>
  <si>
    <t>Primăria s. Alexandru Ioan Cuza</t>
  </si>
  <si>
    <t>Primăria s. Andrușul de Sus</t>
  </si>
  <si>
    <t>Primăria com. Burlăceni</t>
  </si>
  <si>
    <t>Primăria com. Zîrnești</t>
  </si>
  <si>
    <t>Primăria com. Burlacu</t>
  </si>
  <si>
    <t>Primăria com. Cucoara</t>
  </si>
  <si>
    <t>Primăria s. Văleni</t>
  </si>
  <si>
    <t>Construcția sistemului de alimentare cu apă potabilă în satul Tătărești</t>
  </si>
  <si>
    <t>Proiectarea și construcția sistemului de alimentare cu apă și canalizare în satul Baurci-Moldoveni, etapa II</t>
  </si>
  <si>
    <t>Dezvoltarea infrastructurii locale de utilități și de prestare a serviciilor publice în satul Alexanderfeld</t>
  </si>
  <si>
    <t>Elaborarea Planului Urbanistic General pentru comuna Larga Nouă</t>
  </si>
  <si>
    <t>Reparația fațadei principale la Casa de cultură din satul Brînza</t>
  </si>
  <si>
    <t>Renovarea acoperișului Gimnaziului „G. Coșbuc”, satul Andrușul de Jos</t>
  </si>
  <si>
    <t>Împreună creștem copii tineri și sănătoși, satul Andrușul de Sus</t>
  </si>
  <si>
    <t>Amenajarea și renovarea Scuarului public central din localitatea Zîrnești</t>
  </si>
  <si>
    <t>Reparația și dotarea Casei de cultură, etajul II, aripa dreaptă, comuna Burlacu</t>
  </si>
  <si>
    <t>Modernizarea și dotarea Casei de cultură din satul Cucoara</t>
  </si>
  <si>
    <t>Centrul de dezvoltare a afacerilor locale în Crihana Veche. Obiectiv de intervenţie M-2.1</t>
  </si>
  <si>
    <t>Spre o școală durabilă și eficientă, satul Slobozia Mare</t>
  </si>
  <si>
    <t>Primăria com. Albota de Jos</t>
  </si>
  <si>
    <t>Primăria com. Albota de Sus</t>
  </si>
  <si>
    <t>Primăria com. Vinogradovca</t>
  </si>
  <si>
    <t>Primăria s. Cairaclia</t>
  </si>
  <si>
    <t>Primăria s. Balabanu</t>
  </si>
  <si>
    <t>Primăria or. Tvardița</t>
  </si>
  <si>
    <t>Primăria or. Taraclia</t>
  </si>
  <si>
    <t>Extinderea rețelelor de apeduct din satul Hagichioi, comuna Albota de Jos</t>
  </si>
  <si>
    <t>Construcția sistemei de alimentare cu apă în satele Sofievca și Roșița, comuna Albota de Sus</t>
  </si>
  <si>
    <t xml:space="preserve">Reconstrucția sălii sportive a Gimnaziului din satul Cairaclia </t>
  </si>
  <si>
    <t>Construirea unei unități de catering în Liceul Teoretic al orașului Tvardița</t>
  </si>
  <si>
    <t xml:space="preserve">Replanificarea Muzeului de istorie și cultură, orașul Taraclia </t>
  </si>
  <si>
    <t>Primăria com. Congazcicul de Sus</t>
  </si>
  <si>
    <t>Primăria s. Bugeac</t>
  </si>
  <si>
    <t>Primăria s. Chiriet-Lunga</t>
  </si>
  <si>
    <t>Primăria s. Joltai</t>
  </si>
  <si>
    <t>Primăria s. Tomai</t>
  </si>
  <si>
    <t>Primăria s. Ferapontievca</t>
  </si>
  <si>
    <t>Primăria s. Cazaclia</t>
  </si>
  <si>
    <t>Primăria mun. Comrat</t>
  </si>
  <si>
    <t>Primăria s. Cotovscoe</t>
  </si>
  <si>
    <t>Primăria s. Carbalia</t>
  </si>
  <si>
    <t>Primăria s. Dezghingea</t>
  </si>
  <si>
    <t>Primăria s. Gaidar</t>
  </si>
  <si>
    <t>Primăria s. Chioselia Rusă</t>
  </si>
  <si>
    <t>Crearea condiţiilor pentru dezvoltarea post incubare a rezidenţilor Incubatorului deafaceri şi dezvoltarea economiei municipiului Ceadîr-Lunga şi a regiunii</t>
  </si>
  <si>
    <t xml:space="preserve">Total </t>
  </si>
  <si>
    <t>Extinderea sistemului de canalizare al satului Sireți,etapa I</t>
  </si>
  <si>
    <t>mii lei</t>
  </si>
  <si>
    <t>Sinteza măsurilor/proiectelor finanțate din Fondul Național pentru Dezvoltare Regională și Locală pe anii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</si>
</sst>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/>
        <b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 vertical="center" wrapText="1"/>
    </xf>
    <xf numFmtId="1" fontId="1" fillId="4" borderId="9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8" xfId="0" applyNumberFormat="1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left" vertical="center" wrapText="1"/>
    </xf>
    <xf numFmtId="1" fontId="1" fillId="4" borderId="17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/>
    </xf>
    <xf numFmtId="4" fontId="1" fillId="7" borderId="8" xfId="0" applyNumberFormat="1" applyFont="1" applyFill="1" applyBorder="1"/>
    <xf numFmtId="0" fontId="8" fillId="7" borderId="8" xfId="0" applyFont="1" applyFill="1" applyBorder="1" applyAlignment="1">
      <alignment vertical="top" wrapText="1"/>
    </xf>
    <xf numFmtId="0" fontId="1" fillId="7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wrapText="1"/>
    </xf>
    <xf numFmtId="0" fontId="1" fillId="7" borderId="12" xfId="0" applyFont="1" applyFill="1" applyBorder="1" applyAlignment="1">
      <alignment vertical="center"/>
    </xf>
    <xf numFmtId="164" fontId="1" fillId="7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horizontal="center" vertical="top" wrapText="1"/>
    </xf>
    <xf numFmtId="0" fontId="1" fillId="8" borderId="0" xfId="0" applyFont="1" applyFill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vertical="top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vertical="top" wrapText="1"/>
    </xf>
    <xf numFmtId="0" fontId="1" fillId="7" borderId="12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vertical="top" wrapText="1"/>
    </xf>
    <xf numFmtId="164" fontId="1" fillId="7" borderId="8" xfId="0" applyNumberFormat="1" applyFont="1" applyFill="1" applyBorder="1" applyAlignment="1">
      <alignment horizontal="center" vertical="top"/>
    </xf>
    <xf numFmtId="164" fontId="1" fillId="7" borderId="12" xfId="0" applyNumberFormat="1" applyFont="1" applyFill="1" applyBorder="1" applyAlignment="1">
      <alignment horizontal="center"/>
    </xf>
    <xf numFmtId="164" fontId="1" fillId="7" borderId="12" xfId="0" applyNumberFormat="1" applyFont="1" applyFill="1" applyBorder="1" applyAlignment="1">
      <alignment horizontal="center" vertical="top"/>
    </xf>
    <xf numFmtId="0" fontId="1" fillId="7" borderId="12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wrapText="1"/>
    </xf>
    <xf numFmtId="0" fontId="8" fillId="7" borderId="12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top" wrapText="1"/>
    </xf>
    <xf numFmtId="49" fontId="1" fillId="4" borderId="9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/>
    </xf>
    <xf numFmtId="164" fontId="1" fillId="7" borderId="12" xfId="0" applyNumberFormat="1" applyFont="1" applyFill="1" applyBorder="1" applyAlignment="1">
      <alignment horizontal="center" vertical="center"/>
    </xf>
    <xf numFmtId="1" fontId="1" fillId="4" borderId="8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/>
    <xf numFmtId="0" fontId="1" fillId="7" borderId="12" xfId="0" applyFont="1" applyFill="1" applyBorder="1" applyAlignment="1"/>
    <xf numFmtId="0" fontId="1" fillId="7" borderId="8" xfId="0" applyFont="1" applyFill="1" applyBorder="1" applyAlignment="1">
      <alignment horizontal="center"/>
    </xf>
    <xf numFmtId="0" fontId="1" fillId="7" borderId="8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center" wrapText="1"/>
    </xf>
    <xf numFmtId="1" fontId="8" fillId="4" borderId="8" xfId="0" applyNumberFormat="1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wrapText="1"/>
    </xf>
    <xf numFmtId="164" fontId="1" fillId="4" borderId="0" xfId="0" applyNumberFormat="1" applyFont="1" applyFill="1" applyAlignment="1">
      <alignment horizontal="center"/>
    </xf>
    <xf numFmtId="1" fontId="8" fillId="4" borderId="9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164" fontId="1" fillId="9" borderId="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left" vertical="center" wrapText="1"/>
    </xf>
    <xf numFmtId="1" fontId="2" fillId="5" borderId="3" xfId="0" applyNumberFormat="1" applyFont="1" applyFill="1" applyBorder="1" applyAlignment="1">
      <alignment horizontal="left" vertical="center" wrapText="1"/>
    </xf>
    <xf numFmtId="1" fontId="2" fillId="5" borderId="4" xfId="0" applyNumberFormat="1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 applyBorder="1" applyAlignment="1">
      <alignment horizontal="center" vertical="center" wrapText="1"/>
    </xf>
    <xf numFmtId="1" fontId="2" fillId="6" borderId="19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3"/>
  <sheetViews>
    <sheetView tabSelected="1" view="pageBreakPreview" zoomScaleNormal="115" zoomScaleSheetLayoutView="100" workbookViewId="0">
      <selection activeCell="C12" sqref="C12"/>
    </sheetView>
  </sheetViews>
  <sheetFormatPr defaultColWidth="9.140625" defaultRowHeight="15.75" x14ac:dyDescent="0.25"/>
  <cols>
    <col min="1" max="1" width="5.42578125" style="2" customWidth="1"/>
    <col min="2" max="2" width="54.85546875" style="1" customWidth="1"/>
    <col min="3" max="3" width="25" style="1" customWidth="1"/>
    <col min="4" max="4" width="18" style="1" customWidth="1"/>
    <col min="5" max="5" width="19.85546875" style="1" customWidth="1"/>
    <col min="6" max="6" width="18.85546875" style="3" customWidth="1"/>
    <col min="7" max="7" width="20.85546875" style="3" customWidth="1"/>
    <col min="8" max="16384" width="9.140625" style="1"/>
  </cols>
  <sheetData>
    <row r="1" spans="1:7" x14ac:dyDescent="0.25">
      <c r="A1" s="1"/>
    </row>
    <row r="2" spans="1:7" ht="25.5" customHeight="1" x14ac:dyDescent="0.25">
      <c r="A2" s="118" t="s">
        <v>827</v>
      </c>
      <c r="B2" s="118"/>
      <c r="C2" s="118"/>
      <c r="D2" s="118"/>
      <c r="E2" s="118"/>
      <c r="F2" s="118"/>
    </row>
    <row r="3" spans="1:7" ht="18.75" x14ac:dyDescent="0.25">
      <c r="A3" s="22"/>
      <c r="B3" s="22"/>
      <c r="C3" s="22"/>
      <c r="D3" s="22"/>
      <c r="E3" s="22"/>
      <c r="F3" s="104" t="s">
        <v>826</v>
      </c>
    </row>
    <row r="4" spans="1:7" s="6" customFormat="1" x14ac:dyDescent="0.25">
      <c r="A4" s="123" t="s">
        <v>0</v>
      </c>
      <c r="B4" s="123" t="s">
        <v>1</v>
      </c>
      <c r="C4" s="123" t="s">
        <v>2</v>
      </c>
      <c r="D4" s="119" t="s">
        <v>6</v>
      </c>
      <c r="E4" s="119"/>
      <c r="F4" s="23" t="s">
        <v>5</v>
      </c>
      <c r="G4" s="4"/>
    </row>
    <row r="5" spans="1:7" s="6" customFormat="1" x14ac:dyDescent="0.25">
      <c r="A5" s="123"/>
      <c r="B5" s="123"/>
      <c r="C5" s="123"/>
      <c r="D5" s="16" t="s">
        <v>3</v>
      </c>
      <c r="E5" s="16" t="s">
        <v>4</v>
      </c>
      <c r="F5" s="16">
        <v>2023</v>
      </c>
      <c r="G5" s="5"/>
    </row>
    <row r="6" spans="1:7" s="8" customFormat="1" x14ac:dyDescent="0.25">
      <c r="A6" s="124" t="s">
        <v>7</v>
      </c>
      <c r="B6" s="125"/>
      <c r="C6" s="125"/>
      <c r="D6" s="125"/>
      <c r="E6" s="125"/>
      <c r="F6" s="126"/>
      <c r="G6" s="7"/>
    </row>
    <row r="7" spans="1:7" s="8" customFormat="1" ht="31.5" x14ac:dyDescent="0.25">
      <c r="A7" s="17">
        <v>1</v>
      </c>
      <c r="B7" s="24" t="s">
        <v>249</v>
      </c>
      <c r="C7" s="25" t="s">
        <v>240</v>
      </c>
      <c r="D7" s="26"/>
      <c r="E7" s="27">
        <v>1306.0999999999999</v>
      </c>
      <c r="F7" s="28">
        <v>3755.2</v>
      </c>
      <c r="G7" s="9"/>
    </row>
    <row r="8" spans="1:7" s="8" customFormat="1" ht="29.25" customHeight="1" x14ac:dyDescent="0.25">
      <c r="A8" s="17">
        <v>2</v>
      </c>
      <c r="B8" s="24" t="s">
        <v>250</v>
      </c>
      <c r="C8" s="25" t="s">
        <v>239</v>
      </c>
      <c r="D8" s="26"/>
      <c r="E8" s="27">
        <v>621.6</v>
      </c>
      <c r="F8" s="28">
        <v>6.2</v>
      </c>
      <c r="G8" s="9"/>
    </row>
    <row r="9" spans="1:7" s="8" customFormat="1" ht="26.25" customHeight="1" x14ac:dyDescent="0.25">
      <c r="A9" s="17">
        <v>3</v>
      </c>
      <c r="B9" s="24" t="s">
        <v>251</v>
      </c>
      <c r="C9" s="25" t="s">
        <v>241</v>
      </c>
      <c r="D9" s="26"/>
      <c r="E9" s="27">
        <v>4238.1000000000004</v>
      </c>
      <c r="F9" s="28">
        <v>330.4</v>
      </c>
      <c r="G9" s="9"/>
    </row>
    <row r="10" spans="1:7" s="8" customFormat="1" ht="31.5" x14ac:dyDescent="0.25">
      <c r="A10" s="17">
        <v>4</v>
      </c>
      <c r="B10" s="24" t="s">
        <v>8</v>
      </c>
      <c r="C10" s="25" t="s">
        <v>242</v>
      </c>
      <c r="D10" s="26"/>
      <c r="E10" s="27">
        <v>1519.2</v>
      </c>
      <c r="F10" s="28">
        <v>15.9</v>
      </c>
      <c r="G10" s="9"/>
    </row>
    <row r="11" spans="1:7" s="8" customFormat="1" ht="18" customHeight="1" x14ac:dyDescent="0.25">
      <c r="A11" s="17">
        <v>5</v>
      </c>
      <c r="B11" s="29" t="s">
        <v>252</v>
      </c>
      <c r="C11" s="25" t="s">
        <v>243</v>
      </c>
      <c r="D11" s="26"/>
      <c r="E11" s="27"/>
      <c r="F11" s="28">
        <v>515.20000000000005</v>
      </c>
      <c r="G11" s="9"/>
    </row>
    <row r="12" spans="1:7" s="8" customFormat="1" ht="30.75" customHeight="1" x14ac:dyDescent="0.25">
      <c r="A12" s="17">
        <v>6</v>
      </c>
      <c r="B12" s="29" t="s">
        <v>253</v>
      </c>
      <c r="C12" s="25" t="s">
        <v>244</v>
      </c>
      <c r="D12" s="26"/>
      <c r="E12" s="27"/>
      <c r="F12" s="28">
        <v>378.6</v>
      </c>
      <c r="G12" s="9"/>
    </row>
    <row r="13" spans="1:7" s="8" customFormat="1" ht="27" customHeight="1" x14ac:dyDescent="0.25">
      <c r="A13" s="17">
        <v>7</v>
      </c>
      <c r="B13" s="29" t="s">
        <v>254</v>
      </c>
      <c r="C13" s="25" t="s">
        <v>245</v>
      </c>
      <c r="D13" s="26"/>
      <c r="E13" s="27">
        <v>172.9</v>
      </c>
      <c r="F13" s="28"/>
      <c r="G13" s="9"/>
    </row>
    <row r="14" spans="1:7" s="8" customFormat="1" ht="32.25" customHeight="1" x14ac:dyDescent="0.25">
      <c r="A14" s="17">
        <v>8</v>
      </c>
      <c r="B14" s="29" t="s">
        <v>255</v>
      </c>
      <c r="C14" s="25" t="s">
        <v>246</v>
      </c>
      <c r="D14" s="26"/>
      <c r="E14" s="27">
        <v>1287.2</v>
      </c>
      <c r="F14" s="28"/>
      <c r="G14" s="9"/>
    </row>
    <row r="15" spans="1:7" s="8" customFormat="1" ht="31.5" x14ac:dyDescent="0.25">
      <c r="A15" s="17">
        <v>9</v>
      </c>
      <c r="B15" s="29" t="s">
        <v>256</v>
      </c>
      <c r="C15" s="25" t="s">
        <v>247</v>
      </c>
      <c r="D15" s="26"/>
      <c r="E15" s="27"/>
      <c r="F15" s="28">
        <v>2040</v>
      </c>
      <c r="G15" s="9"/>
    </row>
    <row r="16" spans="1:7" s="8" customFormat="1" ht="30.75" customHeight="1" x14ac:dyDescent="0.25">
      <c r="A16" s="30">
        <v>10</v>
      </c>
      <c r="B16" s="31" t="s">
        <v>257</v>
      </c>
      <c r="C16" s="32" t="s">
        <v>248</v>
      </c>
      <c r="D16" s="26"/>
      <c r="E16" s="27">
        <v>412.8</v>
      </c>
      <c r="F16" s="28"/>
      <c r="G16" s="9"/>
    </row>
    <row r="17" spans="1:7" s="8" customFormat="1" x14ac:dyDescent="0.25">
      <c r="A17" s="111" t="s">
        <v>9</v>
      </c>
      <c r="B17" s="111"/>
      <c r="C17" s="111"/>
      <c r="D17" s="18"/>
      <c r="E17" s="33">
        <f>SUM(E7:E16)</f>
        <v>9557.9</v>
      </c>
      <c r="F17" s="34">
        <f>SUM(F7:F16)</f>
        <v>7041.5</v>
      </c>
      <c r="G17" s="10"/>
    </row>
    <row r="18" spans="1:7" s="8" customFormat="1" x14ac:dyDescent="0.25">
      <c r="A18" s="120" t="s">
        <v>10</v>
      </c>
      <c r="B18" s="121"/>
      <c r="C18" s="121"/>
      <c r="D18" s="121"/>
      <c r="E18" s="121"/>
      <c r="F18" s="122"/>
      <c r="G18" s="9"/>
    </row>
    <row r="19" spans="1:7" s="8" customFormat="1" x14ac:dyDescent="0.25">
      <c r="A19" s="17">
        <v>11</v>
      </c>
      <c r="B19" s="29" t="s">
        <v>258</v>
      </c>
      <c r="C19" s="25" t="s">
        <v>262</v>
      </c>
      <c r="D19" s="36"/>
      <c r="E19" s="27">
        <v>3735.5</v>
      </c>
      <c r="F19" s="28">
        <v>2200</v>
      </c>
      <c r="G19" s="9"/>
    </row>
    <row r="20" spans="1:7" s="8" customFormat="1" ht="31.5" x14ac:dyDescent="0.25">
      <c r="A20" s="17">
        <v>12</v>
      </c>
      <c r="B20" s="29" t="s">
        <v>259</v>
      </c>
      <c r="C20" s="25" t="s">
        <v>263</v>
      </c>
      <c r="D20" s="36"/>
      <c r="E20" s="27">
        <v>7767.8</v>
      </c>
      <c r="F20" s="28">
        <v>30</v>
      </c>
      <c r="G20" s="9"/>
    </row>
    <row r="21" spans="1:7" s="8" customFormat="1" ht="35.25" customHeight="1" x14ac:dyDescent="0.25">
      <c r="A21" s="17">
        <v>13</v>
      </c>
      <c r="B21" s="29" t="s">
        <v>260</v>
      </c>
      <c r="C21" s="25" t="s">
        <v>264</v>
      </c>
      <c r="D21" s="36"/>
      <c r="E21" s="27">
        <v>881.1</v>
      </c>
      <c r="F21" s="28"/>
      <c r="G21" s="9"/>
    </row>
    <row r="22" spans="1:7" s="8" customFormat="1" ht="105" customHeight="1" x14ac:dyDescent="0.25">
      <c r="A22" s="17">
        <v>14</v>
      </c>
      <c r="B22" s="29" t="s">
        <v>261</v>
      </c>
      <c r="C22" s="25" t="s">
        <v>265</v>
      </c>
      <c r="D22" s="36"/>
      <c r="E22" s="27"/>
      <c r="F22" s="28">
        <v>1370</v>
      </c>
      <c r="G22" s="9"/>
    </row>
    <row r="23" spans="1:7" s="8" customFormat="1" x14ac:dyDescent="0.25">
      <c r="A23" s="17">
        <v>15</v>
      </c>
      <c r="B23" s="29" t="s">
        <v>11</v>
      </c>
      <c r="C23" s="25" t="s">
        <v>266</v>
      </c>
      <c r="D23" s="36"/>
      <c r="E23" s="27">
        <v>891.1</v>
      </c>
      <c r="F23" s="28">
        <v>215</v>
      </c>
      <c r="G23" s="9"/>
    </row>
    <row r="24" spans="1:7" s="8" customFormat="1" ht="31.5" x14ac:dyDescent="0.25">
      <c r="A24" s="37">
        <v>16</v>
      </c>
      <c r="B24" s="46" t="s">
        <v>159</v>
      </c>
      <c r="C24" s="44" t="s">
        <v>149</v>
      </c>
      <c r="D24" s="38"/>
      <c r="E24" s="43">
        <v>4151.5</v>
      </c>
      <c r="F24" s="43">
        <v>1501.1</v>
      </c>
      <c r="G24" s="11"/>
    </row>
    <row r="25" spans="1:7" s="8" customFormat="1" ht="63" x14ac:dyDescent="0.25">
      <c r="A25" s="37">
        <v>17</v>
      </c>
      <c r="B25" s="47" t="s">
        <v>150</v>
      </c>
      <c r="C25" s="45" t="s">
        <v>171</v>
      </c>
      <c r="D25" s="38"/>
      <c r="E25" s="43">
        <v>313.2</v>
      </c>
      <c r="F25" s="43"/>
      <c r="G25" s="9"/>
    </row>
    <row r="26" spans="1:7" s="8" customFormat="1" ht="51.75" customHeight="1" x14ac:dyDescent="0.25">
      <c r="A26" s="40">
        <v>18</v>
      </c>
      <c r="B26" s="48" t="s">
        <v>151</v>
      </c>
      <c r="C26" s="40" t="s">
        <v>172</v>
      </c>
      <c r="D26" s="43">
        <v>20966.5</v>
      </c>
      <c r="E26" s="43"/>
      <c r="F26" s="43"/>
      <c r="G26" s="9"/>
    </row>
    <row r="27" spans="1:7" s="8" customFormat="1" x14ac:dyDescent="0.25">
      <c r="A27" s="111" t="s">
        <v>9</v>
      </c>
      <c r="B27" s="111"/>
      <c r="C27" s="111"/>
      <c r="D27" s="33">
        <f>SUM(D19:D26)</f>
        <v>20966.5</v>
      </c>
      <c r="E27" s="33">
        <f>SUM(E19:E26)</f>
        <v>17740.2</v>
      </c>
      <c r="F27" s="34">
        <f>SUM(F19:F26)</f>
        <v>5316.1</v>
      </c>
      <c r="G27" s="9"/>
    </row>
    <row r="28" spans="1:7" s="8" customFormat="1" x14ac:dyDescent="0.25">
      <c r="A28" s="105" t="s">
        <v>12</v>
      </c>
      <c r="B28" s="106"/>
      <c r="C28" s="106"/>
      <c r="D28" s="106"/>
      <c r="E28" s="106"/>
      <c r="F28" s="107"/>
      <c r="G28" s="9"/>
    </row>
    <row r="29" spans="1:7" s="8" customFormat="1" ht="31.5" x14ac:dyDescent="0.25">
      <c r="A29" s="17">
        <v>19</v>
      </c>
      <c r="B29" s="24" t="s">
        <v>267</v>
      </c>
      <c r="C29" s="25" t="s">
        <v>272</v>
      </c>
      <c r="D29" s="26"/>
      <c r="E29" s="27"/>
      <c r="F29" s="28">
        <v>4450.5</v>
      </c>
      <c r="G29" s="9"/>
    </row>
    <row r="30" spans="1:7" s="8" customFormat="1" ht="31.5" x14ac:dyDescent="0.25">
      <c r="A30" s="17">
        <v>20</v>
      </c>
      <c r="B30" s="24" t="s">
        <v>268</v>
      </c>
      <c r="C30" s="25" t="s">
        <v>273</v>
      </c>
      <c r="D30" s="26"/>
      <c r="E30" s="27">
        <v>2651.1</v>
      </c>
      <c r="F30" s="28">
        <v>2355.5</v>
      </c>
      <c r="G30" s="9"/>
    </row>
    <row r="31" spans="1:7" s="8" customFormat="1" ht="30.75" customHeight="1" x14ac:dyDescent="0.25">
      <c r="A31" s="17">
        <v>21</v>
      </c>
      <c r="B31" s="29" t="s">
        <v>269</v>
      </c>
      <c r="C31" s="25" t="s">
        <v>274</v>
      </c>
      <c r="D31" s="26"/>
      <c r="E31" s="27">
        <v>2281.1999999999998</v>
      </c>
      <c r="F31" s="28">
        <v>25.1</v>
      </c>
      <c r="G31" s="9"/>
    </row>
    <row r="32" spans="1:7" s="8" customFormat="1" ht="31.5" x14ac:dyDescent="0.25">
      <c r="A32" s="17">
        <v>22</v>
      </c>
      <c r="B32" s="29" t="s">
        <v>13</v>
      </c>
      <c r="C32" s="25" t="s">
        <v>275</v>
      </c>
      <c r="D32" s="26"/>
      <c r="E32" s="27"/>
      <c r="F32" s="28">
        <v>423.2</v>
      </c>
      <c r="G32" s="9"/>
    </row>
    <row r="33" spans="1:7" s="8" customFormat="1" x14ac:dyDescent="0.25">
      <c r="A33" s="17">
        <v>23</v>
      </c>
      <c r="B33" s="24" t="s">
        <v>14</v>
      </c>
      <c r="C33" s="53" t="s">
        <v>276</v>
      </c>
      <c r="D33" s="26"/>
      <c r="E33" s="27">
        <v>1136.9000000000001</v>
      </c>
      <c r="F33" s="28"/>
      <c r="G33" s="9"/>
    </row>
    <row r="34" spans="1:7" s="8" customFormat="1" ht="46.5" customHeight="1" x14ac:dyDescent="0.25">
      <c r="A34" s="17">
        <v>24</v>
      </c>
      <c r="B34" s="29" t="s">
        <v>270</v>
      </c>
      <c r="C34" s="25" t="s">
        <v>277</v>
      </c>
      <c r="D34" s="26"/>
      <c r="E34" s="27">
        <v>385.5</v>
      </c>
      <c r="F34" s="28">
        <v>757.1</v>
      </c>
      <c r="G34" s="9"/>
    </row>
    <row r="35" spans="1:7" s="8" customFormat="1" x14ac:dyDescent="0.25">
      <c r="A35" s="17">
        <v>25</v>
      </c>
      <c r="B35" s="29" t="s">
        <v>15</v>
      </c>
      <c r="C35" s="25" t="s">
        <v>278</v>
      </c>
      <c r="D35" s="26"/>
      <c r="E35" s="27">
        <v>104.2</v>
      </c>
      <c r="F35" s="28"/>
      <c r="G35" s="11"/>
    </row>
    <row r="36" spans="1:7" s="8" customFormat="1" ht="31.5" x14ac:dyDescent="0.25">
      <c r="A36" s="17">
        <v>26</v>
      </c>
      <c r="B36" s="29" t="s">
        <v>271</v>
      </c>
      <c r="C36" s="25" t="s">
        <v>279</v>
      </c>
      <c r="D36" s="26"/>
      <c r="E36" s="27">
        <v>771.1</v>
      </c>
      <c r="F36" s="28">
        <v>7.8</v>
      </c>
      <c r="G36" s="9"/>
    </row>
    <row r="37" spans="1:7" s="8" customFormat="1" ht="28.5" customHeight="1" x14ac:dyDescent="0.25">
      <c r="A37" s="17">
        <v>27</v>
      </c>
      <c r="B37" s="29" t="s">
        <v>16</v>
      </c>
      <c r="C37" s="25" t="s">
        <v>152</v>
      </c>
      <c r="D37" s="26"/>
      <c r="E37" s="27">
        <v>1500</v>
      </c>
      <c r="F37" s="28"/>
      <c r="G37" s="9"/>
    </row>
    <row r="38" spans="1:7" s="8" customFormat="1" x14ac:dyDescent="0.25">
      <c r="A38" s="111" t="s">
        <v>9</v>
      </c>
      <c r="B38" s="111"/>
      <c r="C38" s="111"/>
      <c r="D38" s="33">
        <f>SUM(D29:D37)</f>
        <v>0</v>
      </c>
      <c r="E38" s="51">
        <f>SUM(E29:E37)</f>
        <v>8830</v>
      </c>
      <c r="F38" s="52">
        <f>SUM(F29:F37)</f>
        <v>8019.2000000000007</v>
      </c>
      <c r="G38" s="9"/>
    </row>
    <row r="39" spans="1:7" s="8" customFormat="1" x14ac:dyDescent="0.25">
      <c r="A39" s="105" t="s">
        <v>17</v>
      </c>
      <c r="B39" s="106"/>
      <c r="C39" s="106"/>
      <c r="D39" s="106"/>
      <c r="E39" s="106"/>
      <c r="F39" s="107"/>
      <c r="G39" s="9"/>
    </row>
    <row r="40" spans="1:7" s="8" customFormat="1" x14ac:dyDescent="0.25">
      <c r="A40" s="17">
        <v>28</v>
      </c>
      <c r="B40" s="24" t="s">
        <v>280</v>
      </c>
      <c r="C40" s="25" t="s">
        <v>285</v>
      </c>
      <c r="D40" s="28"/>
      <c r="E40" s="27">
        <v>4809.5</v>
      </c>
      <c r="F40" s="28"/>
      <c r="G40" s="9"/>
    </row>
    <row r="41" spans="1:7" s="8" customFormat="1" ht="33" customHeight="1" x14ac:dyDescent="0.25">
      <c r="A41" s="17">
        <v>29</v>
      </c>
      <c r="B41" s="24" t="s">
        <v>281</v>
      </c>
      <c r="C41" s="25" t="s">
        <v>286</v>
      </c>
      <c r="D41" s="28"/>
      <c r="E41" s="27">
        <v>923.9</v>
      </c>
      <c r="F41" s="28">
        <v>1000</v>
      </c>
      <c r="G41" s="9"/>
    </row>
    <row r="42" spans="1:7" s="8" customFormat="1" x14ac:dyDescent="0.25">
      <c r="A42" s="17">
        <v>30</v>
      </c>
      <c r="B42" s="24" t="s">
        <v>282</v>
      </c>
      <c r="C42" s="25" t="s">
        <v>287</v>
      </c>
      <c r="D42" s="28"/>
      <c r="E42" s="27"/>
      <c r="F42" s="28">
        <v>1430</v>
      </c>
      <c r="G42" s="9"/>
    </row>
    <row r="43" spans="1:7" s="8" customFormat="1" ht="31.5" x14ac:dyDescent="0.25">
      <c r="A43" s="17">
        <v>31</v>
      </c>
      <c r="B43" s="24" t="s">
        <v>283</v>
      </c>
      <c r="C43" s="25" t="s">
        <v>288</v>
      </c>
      <c r="D43" s="28"/>
      <c r="E43" s="27">
        <v>5237.3999999999996</v>
      </c>
      <c r="F43" s="28"/>
      <c r="G43" s="11"/>
    </row>
    <row r="44" spans="1:7" s="8" customFormat="1" ht="31.5" x14ac:dyDescent="0.25">
      <c r="A44" s="17">
        <v>32</v>
      </c>
      <c r="B44" s="24" t="s">
        <v>18</v>
      </c>
      <c r="C44" s="25" t="s">
        <v>289</v>
      </c>
      <c r="D44" s="28"/>
      <c r="E44" s="27">
        <v>1488.2</v>
      </c>
      <c r="F44" s="28">
        <v>2894.9</v>
      </c>
      <c r="G44" s="9"/>
    </row>
    <row r="45" spans="1:7" s="8" customFormat="1" ht="31.5" x14ac:dyDescent="0.25">
      <c r="A45" s="17">
        <v>33</v>
      </c>
      <c r="B45" s="29" t="s">
        <v>284</v>
      </c>
      <c r="C45" s="25" t="s">
        <v>290</v>
      </c>
      <c r="D45" s="28"/>
      <c r="E45" s="27"/>
      <c r="F45" s="28">
        <v>693.9</v>
      </c>
      <c r="G45" s="9"/>
    </row>
    <row r="46" spans="1:7" s="8" customFormat="1" x14ac:dyDescent="0.25">
      <c r="A46" s="111" t="s">
        <v>9</v>
      </c>
      <c r="B46" s="111"/>
      <c r="C46" s="111"/>
      <c r="D46" s="33">
        <f>SUM(D40:D45)</f>
        <v>0</v>
      </c>
      <c r="E46" s="51">
        <f>SUM(E40:E45)</f>
        <v>12459</v>
      </c>
      <c r="F46" s="52">
        <f>SUM(F40:F45)</f>
        <v>6018.7999999999993</v>
      </c>
      <c r="G46" s="9"/>
    </row>
    <row r="47" spans="1:7" s="8" customFormat="1" x14ac:dyDescent="0.25">
      <c r="A47" s="105" t="s">
        <v>19</v>
      </c>
      <c r="B47" s="106"/>
      <c r="C47" s="106"/>
      <c r="D47" s="106"/>
      <c r="E47" s="106"/>
      <c r="F47" s="107"/>
      <c r="G47" s="9"/>
    </row>
    <row r="48" spans="1:7" s="8" customFormat="1" ht="35.25" customHeight="1" x14ac:dyDescent="0.25">
      <c r="A48" s="17">
        <v>34</v>
      </c>
      <c r="B48" s="29" t="s">
        <v>291</v>
      </c>
      <c r="C48" s="25" t="s">
        <v>296</v>
      </c>
      <c r="D48" s="36"/>
      <c r="E48" s="27">
        <v>1204.4000000000001</v>
      </c>
      <c r="F48" s="28">
        <v>2686.2</v>
      </c>
      <c r="G48" s="9"/>
    </row>
    <row r="49" spans="1:7" s="8" customFormat="1" ht="31.5" x14ac:dyDescent="0.25">
      <c r="A49" s="17">
        <v>35</v>
      </c>
      <c r="B49" s="29" t="s">
        <v>20</v>
      </c>
      <c r="C49" s="25" t="s">
        <v>297</v>
      </c>
      <c r="D49" s="36"/>
      <c r="E49" s="27"/>
      <c r="F49" s="28">
        <v>250</v>
      </c>
      <c r="G49" s="9"/>
    </row>
    <row r="50" spans="1:7" s="8" customFormat="1" ht="30.75" customHeight="1" x14ac:dyDescent="0.25">
      <c r="A50" s="17">
        <v>36</v>
      </c>
      <c r="B50" s="29" t="s">
        <v>292</v>
      </c>
      <c r="C50" s="25" t="s">
        <v>298</v>
      </c>
      <c r="D50" s="36"/>
      <c r="E50" s="27">
        <v>1244.5</v>
      </c>
      <c r="F50" s="28">
        <v>222.6</v>
      </c>
      <c r="G50" s="9"/>
    </row>
    <row r="51" spans="1:7" s="8" customFormat="1" ht="31.5" x14ac:dyDescent="0.25">
      <c r="A51" s="17">
        <v>37</v>
      </c>
      <c r="B51" s="29" t="s">
        <v>293</v>
      </c>
      <c r="C51" s="25" t="s">
        <v>299</v>
      </c>
      <c r="D51" s="36"/>
      <c r="E51" s="27">
        <v>657.2</v>
      </c>
      <c r="F51" s="28"/>
      <c r="G51" s="11"/>
    </row>
    <row r="52" spans="1:7" s="8" customFormat="1" ht="30" customHeight="1" x14ac:dyDescent="0.25">
      <c r="A52" s="17">
        <v>38</v>
      </c>
      <c r="B52" s="29" t="s">
        <v>294</v>
      </c>
      <c r="C52" s="25" t="s">
        <v>300</v>
      </c>
      <c r="D52" s="36"/>
      <c r="E52" s="27">
        <v>230.3</v>
      </c>
      <c r="F52" s="28"/>
      <c r="G52" s="9"/>
    </row>
    <row r="53" spans="1:7" s="8" customFormat="1" ht="31.5" x14ac:dyDescent="0.25">
      <c r="A53" s="17">
        <v>39</v>
      </c>
      <c r="B53" s="29" t="s">
        <v>21</v>
      </c>
      <c r="C53" s="25" t="s">
        <v>301</v>
      </c>
      <c r="D53" s="36"/>
      <c r="E53" s="27">
        <v>1137</v>
      </c>
      <c r="F53" s="28"/>
      <c r="G53" s="9"/>
    </row>
    <row r="54" spans="1:7" s="8" customFormat="1" ht="44.25" customHeight="1" x14ac:dyDescent="0.25">
      <c r="A54" s="17">
        <v>40</v>
      </c>
      <c r="B54" s="29" t="s">
        <v>295</v>
      </c>
      <c r="C54" s="25" t="s">
        <v>302</v>
      </c>
      <c r="D54" s="36"/>
      <c r="E54" s="27">
        <v>120.2</v>
      </c>
      <c r="F54" s="28"/>
      <c r="G54" s="9"/>
    </row>
    <row r="55" spans="1:7" s="8" customFormat="1" ht="52.5" customHeight="1" x14ac:dyDescent="0.25">
      <c r="A55" s="40">
        <v>41</v>
      </c>
      <c r="B55" s="50" t="s">
        <v>153</v>
      </c>
      <c r="C55" s="54" t="s">
        <v>154</v>
      </c>
      <c r="D55" s="43">
        <v>2330.6</v>
      </c>
      <c r="E55" s="43"/>
      <c r="F55" s="43"/>
      <c r="G55" s="9"/>
    </row>
    <row r="56" spans="1:7" s="8" customFormat="1" x14ac:dyDescent="0.25">
      <c r="A56" s="111" t="s">
        <v>9</v>
      </c>
      <c r="B56" s="111"/>
      <c r="C56" s="111"/>
      <c r="D56" s="33">
        <f>SUM(D48:D55)</f>
        <v>2330.6</v>
      </c>
      <c r="E56" s="51">
        <f>SUM(E48:E55)</f>
        <v>4593.6000000000004</v>
      </c>
      <c r="F56" s="52">
        <f>SUM(F48:F55)</f>
        <v>3158.7999999999997</v>
      </c>
      <c r="G56" s="9"/>
    </row>
    <row r="57" spans="1:7" s="8" customFormat="1" x14ac:dyDescent="0.25">
      <c r="A57" s="105" t="s">
        <v>22</v>
      </c>
      <c r="B57" s="106"/>
      <c r="C57" s="106"/>
      <c r="D57" s="106"/>
      <c r="E57" s="106"/>
      <c r="F57" s="107"/>
      <c r="G57" s="9"/>
    </row>
    <row r="58" spans="1:7" s="8" customFormat="1" ht="36" customHeight="1" x14ac:dyDescent="0.25">
      <c r="A58" s="17">
        <v>42</v>
      </c>
      <c r="B58" s="24" t="s">
        <v>303</v>
      </c>
      <c r="C58" s="25" t="s">
        <v>304</v>
      </c>
      <c r="D58" s="36"/>
      <c r="E58" s="27">
        <v>1853.5</v>
      </c>
      <c r="F58" s="28">
        <v>1620</v>
      </c>
      <c r="G58" s="9"/>
    </row>
    <row r="59" spans="1:7" s="8" customFormat="1" ht="36" customHeight="1" x14ac:dyDescent="0.25">
      <c r="A59" s="17">
        <v>43</v>
      </c>
      <c r="B59" s="24" t="s">
        <v>305</v>
      </c>
      <c r="C59" s="25" t="s">
        <v>306</v>
      </c>
      <c r="D59" s="36"/>
      <c r="E59" s="27">
        <v>2554.5</v>
      </c>
      <c r="F59" s="28">
        <v>2902.3</v>
      </c>
      <c r="G59" s="9"/>
    </row>
    <row r="60" spans="1:7" s="8" customFormat="1" ht="42.75" customHeight="1" x14ac:dyDescent="0.25">
      <c r="A60" s="17">
        <v>44</v>
      </c>
      <c r="B60" s="24" t="s">
        <v>307</v>
      </c>
      <c r="C60" s="25" t="s">
        <v>312</v>
      </c>
      <c r="D60" s="36"/>
      <c r="E60" s="27">
        <v>523.79999999999995</v>
      </c>
      <c r="F60" s="28">
        <v>5841.9</v>
      </c>
      <c r="G60" s="9"/>
    </row>
    <row r="61" spans="1:7" s="8" customFormat="1" ht="29.25" customHeight="1" x14ac:dyDescent="0.25">
      <c r="A61" s="17">
        <v>45</v>
      </c>
      <c r="B61" s="24" t="s">
        <v>308</v>
      </c>
      <c r="C61" s="25" t="s">
        <v>313</v>
      </c>
      <c r="D61" s="36"/>
      <c r="E61" s="27">
        <v>1998.8</v>
      </c>
      <c r="F61" s="28">
        <v>2300</v>
      </c>
      <c r="G61" s="9"/>
    </row>
    <row r="62" spans="1:7" s="8" customFormat="1" ht="31.5" x14ac:dyDescent="0.25">
      <c r="A62" s="17">
        <v>46</v>
      </c>
      <c r="B62" s="24" t="s">
        <v>23</v>
      </c>
      <c r="C62" s="25" t="s">
        <v>314</v>
      </c>
      <c r="D62" s="36"/>
      <c r="E62" s="27">
        <v>4772.8</v>
      </c>
      <c r="F62" s="28"/>
      <c r="G62" s="9"/>
    </row>
    <row r="63" spans="1:7" s="8" customFormat="1" ht="33.75" customHeight="1" x14ac:dyDescent="0.25">
      <c r="A63" s="17">
        <v>47</v>
      </c>
      <c r="B63" s="24" t="s">
        <v>309</v>
      </c>
      <c r="C63" s="25" t="s">
        <v>315</v>
      </c>
      <c r="D63" s="36"/>
      <c r="E63" s="27">
        <v>513.9</v>
      </c>
      <c r="F63" s="28">
        <v>872.5</v>
      </c>
      <c r="G63" s="9"/>
    </row>
    <row r="64" spans="1:7" s="8" customFormat="1" ht="31.5" x14ac:dyDescent="0.25">
      <c r="A64" s="17">
        <v>48</v>
      </c>
      <c r="B64" s="29" t="s">
        <v>24</v>
      </c>
      <c r="C64" s="25" t="s">
        <v>316</v>
      </c>
      <c r="D64" s="36"/>
      <c r="E64" s="27">
        <v>822.8</v>
      </c>
      <c r="F64" s="28">
        <v>491.3</v>
      </c>
      <c r="G64" s="11"/>
    </row>
    <row r="65" spans="1:7" s="8" customFormat="1" ht="33.75" customHeight="1" x14ac:dyDescent="0.25">
      <c r="A65" s="17">
        <v>49</v>
      </c>
      <c r="B65" s="29" t="s">
        <v>310</v>
      </c>
      <c r="C65" s="25" t="s">
        <v>317</v>
      </c>
      <c r="D65" s="36"/>
      <c r="E65" s="27"/>
      <c r="F65" s="28">
        <v>2500</v>
      </c>
      <c r="G65" s="9"/>
    </row>
    <row r="66" spans="1:7" s="8" customFormat="1" ht="31.5" x14ac:dyDescent="0.25">
      <c r="A66" s="17">
        <v>50</v>
      </c>
      <c r="B66" s="29" t="s">
        <v>311</v>
      </c>
      <c r="C66" s="25" t="s">
        <v>318</v>
      </c>
      <c r="D66" s="36"/>
      <c r="E66" s="27">
        <v>779.1</v>
      </c>
      <c r="F66" s="28">
        <v>198.7</v>
      </c>
      <c r="G66" s="9"/>
    </row>
    <row r="67" spans="1:7" s="8" customFormat="1" ht="31.5" x14ac:dyDescent="0.25">
      <c r="A67" s="17">
        <v>51</v>
      </c>
      <c r="B67" s="29" t="s">
        <v>25</v>
      </c>
      <c r="C67" s="25" t="s">
        <v>319</v>
      </c>
      <c r="D67" s="36"/>
      <c r="E67" s="27">
        <v>958.7</v>
      </c>
      <c r="F67" s="28"/>
      <c r="G67" s="9"/>
    </row>
    <row r="68" spans="1:7" s="8" customFormat="1" x14ac:dyDescent="0.25">
      <c r="A68" s="111" t="s">
        <v>9</v>
      </c>
      <c r="B68" s="111"/>
      <c r="C68" s="111"/>
      <c r="D68" s="18"/>
      <c r="E68" s="51">
        <f>SUM(E58:E67)</f>
        <v>14777.900000000001</v>
      </c>
      <c r="F68" s="52">
        <f>SUM(F58:F67)</f>
        <v>16726.7</v>
      </c>
      <c r="G68" s="9"/>
    </row>
    <row r="69" spans="1:7" s="8" customFormat="1" x14ac:dyDescent="0.25">
      <c r="A69" s="105" t="s">
        <v>26</v>
      </c>
      <c r="B69" s="106"/>
      <c r="C69" s="106"/>
      <c r="D69" s="106"/>
      <c r="E69" s="106"/>
      <c r="F69" s="107"/>
      <c r="G69" s="9"/>
    </row>
    <row r="70" spans="1:7" s="8" customFormat="1" ht="31.5" x14ac:dyDescent="0.25">
      <c r="A70" s="17">
        <v>52</v>
      </c>
      <c r="B70" s="29" t="s">
        <v>333</v>
      </c>
      <c r="C70" s="25" t="s">
        <v>320</v>
      </c>
      <c r="D70" s="28"/>
      <c r="E70" s="27"/>
      <c r="F70" s="28">
        <v>276.60000000000002</v>
      </c>
      <c r="G70" s="9"/>
    </row>
    <row r="71" spans="1:7" s="8" customFormat="1" ht="27.75" customHeight="1" x14ac:dyDescent="0.25">
      <c r="A71" s="17">
        <v>53</v>
      </c>
      <c r="B71" s="29" t="s">
        <v>334</v>
      </c>
      <c r="C71" s="25" t="s">
        <v>321</v>
      </c>
      <c r="D71" s="28"/>
      <c r="E71" s="27"/>
      <c r="F71" s="28">
        <v>4000</v>
      </c>
      <c r="G71" s="9"/>
    </row>
    <row r="72" spans="1:7" s="8" customFormat="1" ht="31.5" x14ac:dyDescent="0.25">
      <c r="A72" s="17">
        <v>54</v>
      </c>
      <c r="B72" s="29" t="s">
        <v>335</v>
      </c>
      <c r="C72" s="25" t="s">
        <v>322</v>
      </c>
      <c r="D72" s="28"/>
      <c r="E72" s="27"/>
      <c r="F72" s="28">
        <v>4000</v>
      </c>
      <c r="G72" s="9"/>
    </row>
    <row r="73" spans="1:7" s="8" customFormat="1" ht="32.25" customHeight="1" x14ac:dyDescent="0.25">
      <c r="A73" s="17">
        <v>55</v>
      </c>
      <c r="B73" s="29" t="s">
        <v>336</v>
      </c>
      <c r="C73" s="25" t="s">
        <v>323</v>
      </c>
      <c r="D73" s="28"/>
      <c r="E73" s="27">
        <v>587</v>
      </c>
      <c r="F73" s="28"/>
      <c r="G73" s="9"/>
    </row>
    <row r="74" spans="1:7" s="8" customFormat="1" ht="38.25" customHeight="1" x14ac:dyDescent="0.25">
      <c r="A74" s="17">
        <v>56</v>
      </c>
      <c r="B74" s="29" t="s">
        <v>337</v>
      </c>
      <c r="C74" s="25" t="s">
        <v>324</v>
      </c>
      <c r="D74" s="28"/>
      <c r="E74" s="27">
        <v>594.29999999999995</v>
      </c>
      <c r="F74" s="28"/>
      <c r="G74" s="9"/>
    </row>
    <row r="75" spans="1:7" s="8" customFormat="1" ht="62.25" customHeight="1" x14ac:dyDescent="0.25">
      <c r="A75" s="17">
        <v>57</v>
      </c>
      <c r="B75" s="29" t="s">
        <v>338</v>
      </c>
      <c r="C75" s="25" t="s">
        <v>325</v>
      </c>
      <c r="D75" s="28"/>
      <c r="E75" s="27">
        <v>539.4</v>
      </c>
      <c r="F75" s="28"/>
      <c r="G75" s="9"/>
    </row>
    <row r="76" spans="1:7" s="8" customFormat="1" ht="27.75" customHeight="1" x14ac:dyDescent="0.25">
      <c r="A76" s="17">
        <v>58</v>
      </c>
      <c r="B76" s="29" t="s">
        <v>339</v>
      </c>
      <c r="C76" s="25" t="s">
        <v>326</v>
      </c>
      <c r="D76" s="28"/>
      <c r="E76" s="27">
        <v>819.2</v>
      </c>
      <c r="F76" s="28">
        <v>257.60000000000002</v>
      </c>
      <c r="G76" s="9"/>
    </row>
    <row r="77" spans="1:7" s="8" customFormat="1" ht="30.75" customHeight="1" x14ac:dyDescent="0.25">
      <c r="A77" s="17">
        <v>59</v>
      </c>
      <c r="B77" s="29" t="s">
        <v>340</v>
      </c>
      <c r="C77" s="25" t="s">
        <v>327</v>
      </c>
      <c r="D77" s="28"/>
      <c r="E77" s="27">
        <v>1181</v>
      </c>
      <c r="F77" s="28"/>
      <c r="G77" s="9"/>
    </row>
    <row r="78" spans="1:7" s="8" customFormat="1" ht="34.5" customHeight="1" x14ac:dyDescent="0.25">
      <c r="A78" s="17">
        <v>60</v>
      </c>
      <c r="B78" s="29" t="s">
        <v>27</v>
      </c>
      <c r="C78" s="25" t="s">
        <v>328</v>
      </c>
      <c r="D78" s="28"/>
      <c r="E78" s="27">
        <v>103.2</v>
      </c>
      <c r="F78" s="28"/>
      <c r="G78" s="9"/>
    </row>
    <row r="79" spans="1:7" s="8" customFormat="1" ht="31.5" x14ac:dyDescent="0.25">
      <c r="A79" s="17">
        <v>61</v>
      </c>
      <c r="B79" s="29" t="s">
        <v>341</v>
      </c>
      <c r="C79" s="25" t="s">
        <v>329</v>
      </c>
      <c r="D79" s="28"/>
      <c r="E79" s="27">
        <v>443.6</v>
      </c>
      <c r="F79" s="28">
        <v>454.7</v>
      </c>
      <c r="G79" s="11"/>
    </row>
    <row r="80" spans="1:7" s="8" customFormat="1" x14ac:dyDescent="0.25">
      <c r="A80" s="17">
        <v>62</v>
      </c>
      <c r="B80" s="29" t="s">
        <v>342</v>
      </c>
      <c r="C80" s="25" t="s">
        <v>330</v>
      </c>
      <c r="D80" s="28"/>
      <c r="E80" s="27">
        <v>487.4</v>
      </c>
      <c r="F80" s="28">
        <v>92.2</v>
      </c>
      <c r="G80" s="9"/>
    </row>
    <row r="81" spans="1:7" s="8" customFormat="1" ht="28.5" customHeight="1" x14ac:dyDescent="0.25">
      <c r="A81" s="17">
        <v>63</v>
      </c>
      <c r="B81" s="29" t="s">
        <v>343</v>
      </c>
      <c r="C81" s="25" t="s">
        <v>331</v>
      </c>
      <c r="D81" s="28"/>
      <c r="E81" s="27">
        <v>1300</v>
      </c>
      <c r="F81" s="28"/>
      <c r="G81" s="9"/>
    </row>
    <row r="82" spans="1:7" s="8" customFormat="1" ht="31.5" x14ac:dyDescent="0.25">
      <c r="A82" s="17">
        <v>64</v>
      </c>
      <c r="B82" s="29" t="s">
        <v>28</v>
      </c>
      <c r="C82" s="25" t="s">
        <v>332</v>
      </c>
      <c r="D82" s="28"/>
      <c r="E82" s="27">
        <v>481.4</v>
      </c>
      <c r="F82" s="28">
        <v>759.1</v>
      </c>
      <c r="G82" s="9"/>
    </row>
    <row r="83" spans="1:7" s="8" customFormat="1" ht="38.25" customHeight="1" x14ac:dyDescent="0.25">
      <c r="A83" s="44">
        <v>65</v>
      </c>
      <c r="B83" s="55" t="s">
        <v>155</v>
      </c>
      <c r="C83" s="37" t="s">
        <v>173</v>
      </c>
      <c r="D83" s="58"/>
      <c r="E83" s="43">
        <v>10808.3</v>
      </c>
      <c r="F83" s="43">
        <v>16670.8</v>
      </c>
      <c r="G83" s="9"/>
    </row>
    <row r="84" spans="1:7" s="8" customFormat="1" ht="36" customHeight="1" x14ac:dyDescent="0.25">
      <c r="A84" s="44">
        <v>66</v>
      </c>
      <c r="B84" s="55" t="s">
        <v>156</v>
      </c>
      <c r="C84" s="37" t="s">
        <v>173</v>
      </c>
      <c r="D84" s="58"/>
      <c r="E84" s="43">
        <v>2241</v>
      </c>
      <c r="F84" s="43">
        <v>5342.3</v>
      </c>
      <c r="G84" s="9"/>
    </row>
    <row r="85" spans="1:7" s="8" customFormat="1" ht="30" customHeight="1" x14ac:dyDescent="0.25">
      <c r="A85" s="56">
        <v>67</v>
      </c>
      <c r="B85" s="57" t="s">
        <v>157</v>
      </c>
      <c r="C85" s="40" t="s">
        <v>158</v>
      </c>
      <c r="D85" s="58"/>
      <c r="E85" s="43">
        <v>1574</v>
      </c>
      <c r="F85" s="43">
        <v>3421.2</v>
      </c>
      <c r="G85" s="9"/>
    </row>
    <row r="86" spans="1:7" s="8" customFormat="1" x14ac:dyDescent="0.25">
      <c r="A86" s="111" t="s">
        <v>9</v>
      </c>
      <c r="B86" s="111"/>
      <c r="C86" s="111"/>
      <c r="D86" s="33"/>
      <c r="E86" s="51">
        <f>SUM(E70:E85)</f>
        <v>21159.8</v>
      </c>
      <c r="F86" s="52">
        <f>SUM(F70:F85)</f>
        <v>35274.5</v>
      </c>
      <c r="G86" s="9"/>
    </row>
    <row r="87" spans="1:7" s="8" customFormat="1" x14ac:dyDescent="0.25">
      <c r="A87" s="105" t="s">
        <v>29</v>
      </c>
      <c r="B87" s="106"/>
      <c r="C87" s="106"/>
      <c r="D87" s="106"/>
      <c r="E87" s="106"/>
      <c r="F87" s="107"/>
      <c r="G87" s="9"/>
    </row>
    <row r="88" spans="1:7" s="8" customFormat="1" ht="40.5" customHeight="1" x14ac:dyDescent="0.25">
      <c r="A88" s="17">
        <v>68</v>
      </c>
      <c r="B88" s="29" t="s">
        <v>345</v>
      </c>
      <c r="C88" s="25" t="s">
        <v>344</v>
      </c>
      <c r="D88" s="28"/>
      <c r="E88" s="27">
        <v>433.7</v>
      </c>
      <c r="F88" s="28">
        <v>4.3</v>
      </c>
      <c r="G88" s="9"/>
    </row>
    <row r="89" spans="1:7" s="8" customFormat="1" ht="31.5" x14ac:dyDescent="0.25">
      <c r="A89" s="17">
        <v>69</v>
      </c>
      <c r="B89" s="29" t="s">
        <v>347</v>
      </c>
      <c r="C89" s="25" t="s">
        <v>346</v>
      </c>
      <c r="D89" s="28"/>
      <c r="E89" s="27">
        <v>3962.1</v>
      </c>
      <c r="F89" s="28"/>
      <c r="G89" s="9"/>
    </row>
    <row r="90" spans="1:7" s="8" customFormat="1" ht="33" customHeight="1" x14ac:dyDescent="0.25">
      <c r="A90" s="17">
        <v>70</v>
      </c>
      <c r="B90" s="24" t="s">
        <v>30</v>
      </c>
      <c r="C90" s="53" t="s">
        <v>348</v>
      </c>
      <c r="D90" s="28"/>
      <c r="E90" s="27">
        <v>1341.7</v>
      </c>
      <c r="F90" s="28">
        <v>4000</v>
      </c>
      <c r="G90" s="9"/>
    </row>
    <row r="91" spans="1:7" s="8" customFormat="1" ht="35.25" customHeight="1" x14ac:dyDescent="0.25">
      <c r="A91" s="17">
        <v>71</v>
      </c>
      <c r="B91" s="29" t="s">
        <v>349</v>
      </c>
      <c r="C91" s="25" t="s">
        <v>350</v>
      </c>
      <c r="D91" s="28"/>
      <c r="E91" s="27"/>
      <c r="F91" s="28">
        <v>676</v>
      </c>
      <c r="G91" s="9"/>
    </row>
    <row r="92" spans="1:7" s="8" customFormat="1" ht="26.25" customHeight="1" x14ac:dyDescent="0.25">
      <c r="A92" s="17">
        <v>72</v>
      </c>
      <c r="B92" s="29" t="s">
        <v>351</v>
      </c>
      <c r="C92" s="25" t="s">
        <v>352</v>
      </c>
      <c r="D92" s="28"/>
      <c r="E92" s="27">
        <v>1251.2</v>
      </c>
      <c r="F92" s="28">
        <v>751.2</v>
      </c>
      <c r="G92" s="9"/>
    </row>
    <row r="93" spans="1:7" s="8" customFormat="1" ht="31.5" x14ac:dyDescent="0.25">
      <c r="A93" s="17">
        <v>73</v>
      </c>
      <c r="B93" s="29" t="s">
        <v>353</v>
      </c>
      <c r="C93" s="25" t="s">
        <v>354</v>
      </c>
      <c r="D93" s="28"/>
      <c r="E93" s="27">
        <v>1317.3</v>
      </c>
      <c r="F93" s="28">
        <v>56</v>
      </c>
      <c r="G93" s="9"/>
    </row>
    <row r="94" spans="1:7" s="8" customFormat="1" ht="31.5" x14ac:dyDescent="0.25">
      <c r="A94" s="17">
        <v>74</v>
      </c>
      <c r="B94" s="29" t="s">
        <v>31</v>
      </c>
      <c r="C94" s="25" t="s">
        <v>355</v>
      </c>
      <c r="D94" s="28"/>
      <c r="E94" s="27">
        <v>898.7</v>
      </c>
      <c r="F94" s="28"/>
      <c r="G94" s="9"/>
    </row>
    <row r="95" spans="1:7" s="8" customFormat="1" x14ac:dyDescent="0.25">
      <c r="A95" s="17">
        <v>75</v>
      </c>
      <c r="B95" s="29" t="s">
        <v>356</v>
      </c>
      <c r="C95" s="25" t="s">
        <v>357</v>
      </c>
      <c r="D95" s="28"/>
      <c r="E95" s="27">
        <v>62.4</v>
      </c>
      <c r="F95" s="28">
        <v>500</v>
      </c>
      <c r="G95" s="9"/>
    </row>
    <row r="96" spans="1:7" s="8" customFormat="1" ht="48" customHeight="1" x14ac:dyDescent="0.25">
      <c r="A96" s="17">
        <v>76</v>
      </c>
      <c r="B96" s="29" t="s">
        <v>358</v>
      </c>
      <c r="C96" s="25" t="s">
        <v>359</v>
      </c>
      <c r="D96" s="28"/>
      <c r="E96" s="27"/>
      <c r="F96" s="28">
        <v>459</v>
      </c>
      <c r="G96" s="9"/>
    </row>
    <row r="97" spans="1:7" s="8" customFormat="1" ht="26.25" customHeight="1" x14ac:dyDescent="0.25">
      <c r="A97" s="17">
        <v>77</v>
      </c>
      <c r="B97" s="29" t="s">
        <v>360</v>
      </c>
      <c r="C97" s="25" t="s">
        <v>361</v>
      </c>
      <c r="D97" s="28"/>
      <c r="E97" s="27">
        <v>155.4</v>
      </c>
      <c r="F97" s="28">
        <v>225</v>
      </c>
      <c r="G97" s="9"/>
    </row>
    <row r="98" spans="1:7" s="8" customFormat="1" ht="31.5" x14ac:dyDescent="0.25">
      <c r="A98" s="17">
        <v>78</v>
      </c>
      <c r="B98" s="29" t="s">
        <v>362</v>
      </c>
      <c r="C98" s="25" t="s">
        <v>363</v>
      </c>
      <c r="D98" s="28"/>
      <c r="E98" s="27">
        <v>1511.5</v>
      </c>
      <c r="F98" s="28"/>
      <c r="G98" s="9"/>
    </row>
    <row r="99" spans="1:7" s="8" customFormat="1" ht="48.75" customHeight="1" x14ac:dyDescent="0.25">
      <c r="A99" s="37">
        <v>79</v>
      </c>
      <c r="B99" s="47" t="s">
        <v>364</v>
      </c>
      <c r="C99" s="45" t="s">
        <v>365</v>
      </c>
      <c r="D99" s="43">
        <v>18333.900000000001</v>
      </c>
      <c r="E99" s="43"/>
      <c r="F99" s="43"/>
      <c r="G99" s="9"/>
    </row>
    <row r="100" spans="1:7" s="8" customFormat="1" ht="28.5" customHeight="1" x14ac:dyDescent="0.25">
      <c r="A100" s="40">
        <v>80</v>
      </c>
      <c r="B100" s="63" t="s">
        <v>366</v>
      </c>
      <c r="C100" s="61" t="s">
        <v>160</v>
      </c>
      <c r="D100" s="59"/>
      <c r="E100" s="60">
        <v>7930.9</v>
      </c>
      <c r="F100" s="60">
        <v>8827.5</v>
      </c>
      <c r="G100" s="9"/>
    </row>
    <row r="101" spans="1:7" s="8" customFormat="1" x14ac:dyDescent="0.25">
      <c r="A101" s="111" t="s">
        <v>9</v>
      </c>
      <c r="B101" s="111"/>
      <c r="C101" s="111"/>
      <c r="D101" s="33">
        <f>SUM(D88:D100)</f>
        <v>18333.900000000001</v>
      </c>
      <c r="E101" s="33">
        <f>SUM(E88:E100)</f>
        <v>18864.900000000001</v>
      </c>
      <c r="F101" s="52">
        <f>SUM(F88:F100)</f>
        <v>15499</v>
      </c>
      <c r="G101" s="9"/>
    </row>
    <row r="102" spans="1:7" s="8" customFormat="1" x14ac:dyDescent="0.25">
      <c r="A102" s="105" t="s">
        <v>32</v>
      </c>
      <c r="B102" s="106"/>
      <c r="C102" s="106"/>
      <c r="D102" s="106"/>
      <c r="E102" s="106"/>
      <c r="F102" s="107"/>
      <c r="G102" s="9"/>
    </row>
    <row r="103" spans="1:7" s="8" customFormat="1" x14ac:dyDescent="0.25">
      <c r="A103" s="17">
        <v>81</v>
      </c>
      <c r="B103" s="24" t="s">
        <v>33</v>
      </c>
      <c r="C103" s="65" t="s">
        <v>367</v>
      </c>
      <c r="D103" s="28"/>
      <c r="E103" s="66"/>
      <c r="F103" s="67">
        <v>126</v>
      </c>
      <c r="G103" s="9"/>
    </row>
    <row r="104" spans="1:7" s="8" customFormat="1" ht="31.5" x14ac:dyDescent="0.25">
      <c r="A104" s="44">
        <v>82</v>
      </c>
      <c r="B104" s="55" t="s">
        <v>161</v>
      </c>
      <c r="C104" s="37" t="s">
        <v>162</v>
      </c>
      <c r="D104" s="58"/>
      <c r="E104" s="43">
        <v>2086</v>
      </c>
      <c r="F104" s="43">
        <v>3746</v>
      </c>
      <c r="G104" s="9"/>
    </row>
    <row r="105" spans="1:7" s="8" customFormat="1" ht="31.5" x14ac:dyDescent="0.25">
      <c r="A105" s="37">
        <v>83</v>
      </c>
      <c r="B105" s="39" t="s">
        <v>163</v>
      </c>
      <c r="C105" s="37" t="s">
        <v>162</v>
      </c>
      <c r="D105" s="68"/>
      <c r="E105" s="43">
        <v>10277.5</v>
      </c>
      <c r="F105" s="43">
        <v>10548.3</v>
      </c>
      <c r="G105" s="9"/>
    </row>
    <row r="106" spans="1:7" s="8" customFormat="1" x14ac:dyDescent="0.25">
      <c r="A106" s="40">
        <v>84</v>
      </c>
      <c r="B106" s="64" t="s">
        <v>164</v>
      </c>
      <c r="C106" s="40" t="s">
        <v>162</v>
      </c>
      <c r="D106" s="58">
        <f>20509.2-100</f>
        <v>20409.2</v>
      </c>
      <c r="E106" s="43"/>
      <c r="F106" s="43"/>
      <c r="G106" s="9"/>
    </row>
    <row r="107" spans="1:7" s="8" customFormat="1" x14ac:dyDescent="0.25">
      <c r="A107" s="111" t="s">
        <v>9</v>
      </c>
      <c r="B107" s="111"/>
      <c r="C107" s="111"/>
      <c r="D107" s="33">
        <f>SUM(D103:D106)</f>
        <v>20409.2</v>
      </c>
      <c r="E107" s="69">
        <f>SUM(E103:E106)</f>
        <v>12363.5</v>
      </c>
      <c r="F107" s="52">
        <f>SUM(F103:F106)</f>
        <v>14420.3</v>
      </c>
      <c r="G107" s="9"/>
    </row>
    <row r="108" spans="1:7" s="8" customFormat="1" x14ac:dyDescent="0.25">
      <c r="A108" s="105" t="s">
        <v>34</v>
      </c>
      <c r="B108" s="106"/>
      <c r="C108" s="106"/>
      <c r="D108" s="106"/>
      <c r="E108" s="106"/>
      <c r="F108" s="107"/>
      <c r="G108" s="9"/>
    </row>
    <row r="109" spans="1:7" s="8" customFormat="1" ht="31.5" customHeight="1" x14ac:dyDescent="0.25">
      <c r="A109" s="17">
        <v>85</v>
      </c>
      <c r="B109" s="24" t="s">
        <v>368</v>
      </c>
      <c r="C109" s="25" t="s">
        <v>369</v>
      </c>
      <c r="D109" s="28"/>
      <c r="E109" s="27"/>
      <c r="F109" s="28">
        <v>5000</v>
      </c>
      <c r="G109" s="9"/>
    </row>
    <row r="110" spans="1:7" s="8" customFormat="1" ht="50.25" customHeight="1" x14ac:dyDescent="0.25">
      <c r="A110" s="17">
        <v>86</v>
      </c>
      <c r="B110" s="24" t="s">
        <v>370</v>
      </c>
      <c r="C110" s="25" t="s">
        <v>371</v>
      </c>
      <c r="D110" s="28"/>
      <c r="E110" s="27">
        <v>7077.8</v>
      </c>
      <c r="F110" s="28">
        <v>70.8</v>
      </c>
      <c r="G110" s="9"/>
    </row>
    <row r="111" spans="1:7" s="8" customFormat="1" ht="47.25" x14ac:dyDescent="0.25">
      <c r="A111" s="17">
        <v>87</v>
      </c>
      <c r="B111" s="29" t="s">
        <v>372</v>
      </c>
      <c r="C111" s="25" t="s">
        <v>373</v>
      </c>
      <c r="D111" s="28"/>
      <c r="E111" s="27"/>
      <c r="F111" s="28">
        <v>632</v>
      </c>
      <c r="G111" s="9"/>
    </row>
    <row r="112" spans="1:7" s="8" customFormat="1" ht="31.5" x14ac:dyDescent="0.25">
      <c r="A112" s="17">
        <v>88</v>
      </c>
      <c r="B112" s="29" t="s">
        <v>374</v>
      </c>
      <c r="C112" s="25" t="s">
        <v>375</v>
      </c>
      <c r="D112" s="28"/>
      <c r="E112" s="27">
        <v>3612.5</v>
      </c>
      <c r="F112" s="28"/>
      <c r="G112" s="9"/>
    </row>
    <row r="113" spans="1:7" s="8" customFormat="1" ht="31.5" x14ac:dyDescent="0.25">
      <c r="A113" s="17">
        <v>89</v>
      </c>
      <c r="B113" s="29" t="s">
        <v>376</v>
      </c>
      <c r="C113" s="25" t="s">
        <v>377</v>
      </c>
      <c r="D113" s="28"/>
      <c r="E113" s="27"/>
      <c r="F113" s="28">
        <v>3000</v>
      </c>
      <c r="G113" s="9"/>
    </row>
    <row r="114" spans="1:7" s="8" customFormat="1" ht="32.25" customHeight="1" x14ac:dyDescent="0.25">
      <c r="A114" s="17">
        <v>90</v>
      </c>
      <c r="B114" s="29" t="s">
        <v>378</v>
      </c>
      <c r="C114" s="25" t="s">
        <v>379</v>
      </c>
      <c r="D114" s="28"/>
      <c r="E114" s="27">
        <v>2414.6</v>
      </c>
      <c r="F114" s="28">
        <v>183.9</v>
      </c>
      <c r="G114" s="9"/>
    </row>
    <row r="115" spans="1:7" s="8" customFormat="1" ht="31.5" x14ac:dyDescent="0.25">
      <c r="A115" s="17">
        <v>91</v>
      </c>
      <c r="B115" s="29" t="s">
        <v>380</v>
      </c>
      <c r="C115" s="25" t="s">
        <v>381</v>
      </c>
      <c r="D115" s="28"/>
      <c r="E115" s="27">
        <v>290.39999999999998</v>
      </c>
      <c r="F115" s="28"/>
      <c r="G115" s="9"/>
    </row>
    <row r="116" spans="1:7" s="8" customFormat="1" ht="27.75" customHeight="1" x14ac:dyDescent="0.25">
      <c r="A116" s="17">
        <v>92</v>
      </c>
      <c r="B116" s="29" t="s">
        <v>382</v>
      </c>
      <c r="C116" s="25" t="s">
        <v>383</v>
      </c>
      <c r="D116" s="28"/>
      <c r="E116" s="27"/>
      <c r="F116" s="28">
        <v>2300</v>
      </c>
      <c r="G116" s="9"/>
    </row>
    <row r="117" spans="1:7" s="8" customFormat="1" ht="36.75" customHeight="1" x14ac:dyDescent="0.25">
      <c r="A117" s="17">
        <v>93</v>
      </c>
      <c r="B117" s="29" t="s">
        <v>384</v>
      </c>
      <c r="C117" s="25" t="s">
        <v>385</v>
      </c>
      <c r="D117" s="28"/>
      <c r="E117" s="27">
        <v>691.6</v>
      </c>
      <c r="F117" s="28"/>
      <c r="G117" s="9"/>
    </row>
    <row r="118" spans="1:7" s="8" customFormat="1" ht="31.5" x14ac:dyDescent="0.25">
      <c r="A118" s="17">
        <v>94</v>
      </c>
      <c r="B118" s="29" t="s">
        <v>386</v>
      </c>
      <c r="C118" s="25" t="s">
        <v>387</v>
      </c>
      <c r="D118" s="28"/>
      <c r="E118" s="27">
        <v>780.1</v>
      </c>
      <c r="F118" s="28">
        <v>1798.1</v>
      </c>
      <c r="G118" s="9"/>
    </row>
    <row r="119" spans="1:7" s="8" customFormat="1" ht="58.5" customHeight="1" x14ac:dyDescent="0.25">
      <c r="A119" s="17">
        <v>95</v>
      </c>
      <c r="B119" s="29" t="s">
        <v>35</v>
      </c>
      <c r="C119" s="25" t="s">
        <v>394</v>
      </c>
      <c r="D119" s="28"/>
      <c r="E119" s="27"/>
      <c r="F119" s="28">
        <v>1500</v>
      </c>
      <c r="G119" s="9"/>
    </row>
    <row r="120" spans="1:7" s="8" customFormat="1" ht="30.75" customHeight="1" x14ac:dyDescent="0.25">
      <c r="A120" s="17">
        <v>96</v>
      </c>
      <c r="B120" s="29" t="s">
        <v>388</v>
      </c>
      <c r="C120" s="25" t="s">
        <v>393</v>
      </c>
      <c r="D120" s="28"/>
      <c r="E120" s="27">
        <v>1874.3</v>
      </c>
      <c r="F120" s="28">
        <v>644</v>
      </c>
      <c r="G120" s="9"/>
    </row>
    <row r="121" spans="1:7" s="8" customFormat="1" ht="34.5" customHeight="1" x14ac:dyDescent="0.25">
      <c r="A121" s="17">
        <v>97</v>
      </c>
      <c r="B121" s="29" t="s">
        <v>36</v>
      </c>
      <c r="C121" s="25" t="s">
        <v>392</v>
      </c>
      <c r="D121" s="28"/>
      <c r="E121" s="27">
        <v>740.8</v>
      </c>
      <c r="F121" s="28"/>
      <c r="G121" s="9"/>
    </row>
    <row r="122" spans="1:7" s="8" customFormat="1" ht="31.5" x14ac:dyDescent="0.25">
      <c r="A122" s="17">
        <v>98</v>
      </c>
      <c r="B122" s="29" t="s">
        <v>389</v>
      </c>
      <c r="C122" s="25" t="s">
        <v>391</v>
      </c>
      <c r="D122" s="28"/>
      <c r="E122" s="27">
        <v>714.4</v>
      </c>
      <c r="F122" s="28">
        <v>1595.3</v>
      </c>
      <c r="G122" s="9"/>
    </row>
    <row r="123" spans="1:7" s="8" customFormat="1" x14ac:dyDescent="0.25">
      <c r="A123" s="17">
        <v>99</v>
      </c>
      <c r="B123" s="29" t="s">
        <v>37</v>
      </c>
      <c r="C123" s="25" t="s">
        <v>390</v>
      </c>
      <c r="D123" s="28"/>
      <c r="E123" s="27">
        <v>298.3</v>
      </c>
      <c r="F123" s="28"/>
      <c r="G123" s="9"/>
    </row>
    <row r="124" spans="1:7" s="8" customFormat="1" ht="18" customHeight="1" x14ac:dyDescent="0.25">
      <c r="A124" s="37">
        <v>100</v>
      </c>
      <c r="B124" s="39" t="s">
        <v>165</v>
      </c>
      <c r="C124" s="44" t="s">
        <v>166</v>
      </c>
      <c r="D124" s="68"/>
      <c r="E124" s="68">
        <v>30021</v>
      </c>
      <c r="F124" s="43">
        <v>2144.1</v>
      </c>
      <c r="G124" s="9"/>
    </row>
    <row r="125" spans="1:7" s="8" customFormat="1" ht="31.5" x14ac:dyDescent="0.25">
      <c r="A125" s="40">
        <v>101</v>
      </c>
      <c r="B125" s="62" t="s">
        <v>167</v>
      </c>
      <c r="C125" s="40" t="s">
        <v>168</v>
      </c>
      <c r="D125" s="59"/>
      <c r="E125" s="59">
        <v>2971.8</v>
      </c>
      <c r="F125" s="71">
        <v>26487.8</v>
      </c>
      <c r="G125" s="9"/>
    </row>
    <row r="126" spans="1:7" s="8" customFormat="1" x14ac:dyDescent="0.25">
      <c r="A126" s="111" t="s">
        <v>9</v>
      </c>
      <c r="B126" s="111"/>
      <c r="C126" s="111"/>
      <c r="D126" s="33"/>
      <c r="E126" s="33">
        <f>SUM(E109:E125)</f>
        <v>51487.600000000006</v>
      </c>
      <c r="F126" s="52">
        <f>SUM(F109:F125)</f>
        <v>45356</v>
      </c>
      <c r="G126" s="9"/>
    </row>
    <row r="127" spans="1:7" s="8" customFormat="1" x14ac:dyDescent="0.25">
      <c r="A127" s="105" t="s">
        <v>38</v>
      </c>
      <c r="B127" s="106"/>
      <c r="C127" s="106"/>
      <c r="D127" s="106"/>
      <c r="E127" s="106"/>
      <c r="F127" s="107"/>
      <c r="G127" s="9"/>
    </row>
    <row r="128" spans="1:7" s="8" customFormat="1" x14ac:dyDescent="0.25">
      <c r="A128" s="17">
        <v>102</v>
      </c>
      <c r="B128" s="24" t="s">
        <v>39</v>
      </c>
      <c r="C128" s="25" t="s">
        <v>395</v>
      </c>
      <c r="D128" s="28"/>
      <c r="E128" s="27">
        <v>985.7</v>
      </c>
      <c r="F128" s="28">
        <v>8.1999999999999993</v>
      </c>
      <c r="G128" s="11"/>
    </row>
    <row r="129" spans="1:7" s="8" customFormat="1" x14ac:dyDescent="0.25">
      <c r="A129" s="17">
        <v>103</v>
      </c>
      <c r="B129" s="24" t="s">
        <v>412</v>
      </c>
      <c r="C129" s="25" t="s">
        <v>396</v>
      </c>
      <c r="D129" s="28"/>
      <c r="E129" s="27">
        <v>2500</v>
      </c>
      <c r="F129" s="28">
        <v>1300</v>
      </c>
      <c r="G129" s="9"/>
    </row>
    <row r="130" spans="1:7" s="8" customFormat="1" ht="31.5" x14ac:dyDescent="0.25">
      <c r="A130" s="17">
        <v>104</v>
      </c>
      <c r="B130" s="24" t="s">
        <v>40</v>
      </c>
      <c r="C130" s="25" t="s">
        <v>397</v>
      </c>
      <c r="D130" s="28"/>
      <c r="E130" s="27">
        <v>1112.2</v>
      </c>
      <c r="F130" s="28">
        <v>2900</v>
      </c>
      <c r="G130" s="9"/>
    </row>
    <row r="131" spans="1:7" s="8" customFormat="1" x14ac:dyDescent="0.25">
      <c r="A131" s="17">
        <v>105</v>
      </c>
      <c r="B131" s="24" t="s">
        <v>411</v>
      </c>
      <c r="C131" s="25" t="s">
        <v>398</v>
      </c>
      <c r="D131" s="28"/>
      <c r="E131" s="27"/>
      <c r="F131" s="28">
        <v>540</v>
      </c>
      <c r="G131" s="9"/>
    </row>
    <row r="132" spans="1:7" s="8" customFormat="1" ht="31.5" x14ac:dyDescent="0.25">
      <c r="A132" s="17">
        <v>106</v>
      </c>
      <c r="B132" s="24" t="s">
        <v>410</v>
      </c>
      <c r="C132" s="25" t="s">
        <v>41</v>
      </c>
      <c r="D132" s="28"/>
      <c r="E132" s="27"/>
      <c r="F132" s="28">
        <v>2000</v>
      </c>
      <c r="G132" s="9"/>
    </row>
    <row r="133" spans="1:7" s="8" customFormat="1" ht="31.5" x14ac:dyDescent="0.25">
      <c r="A133" s="17">
        <v>107</v>
      </c>
      <c r="B133" s="24" t="s">
        <v>409</v>
      </c>
      <c r="C133" s="25" t="s">
        <v>399</v>
      </c>
      <c r="D133" s="28"/>
      <c r="E133" s="27">
        <v>550</v>
      </c>
      <c r="F133" s="28">
        <v>2456.4</v>
      </c>
      <c r="G133" s="9"/>
    </row>
    <row r="134" spans="1:7" s="8" customFormat="1" ht="31.5" x14ac:dyDescent="0.25">
      <c r="A134" s="17">
        <v>108</v>
      </c>
      <c r="B134" s="29" t="s">
        <v>408</v>
      </c>
      <c r="C134" s="25" t="s">
        <v>400</v>
      </c>
      <c r="D134" s="28"/>
      <c r="E134" s="27">
        <v>309.7</v>
      </c>
      <c r="F134" s="28"/>
      <c r="G134" s="9"/>
    </row>
    <row r="135" spans="1:7" s="8" customFormat="1" x14ac:dyDescent="0.25">
      <c r="A135" s="17">
        <v>109</v>
      </c>
      <c r="B135" s="29" t="s">
        <v>42</v>
      </c>
      <c r="C135" s="25" t="s">
        <v>401</v>
      </c>
      <c r="D135" s="28"/>
      <c r="E135" s="27"/>
      <c r="F135" s="28">
        <v>457.4</v>
      </c>
      <c r="G135" s="9"/>
    </row>
    <row r="136" spans="1:7" s="8" customFormat="1" x14ac:dyDescent="0.25">
      <c r="A136" s="17">
        <v>110</v>
      </c>
      <c r="B136" s="29" t="s">
        <v>407</v>
      </c>
      <c r="C136" s="25" t="s">
        <v>402</v>
      </c>
      <c r="D136" s="28"/>
      <c r="E136" s="27">
        <v>670.8</v>
      </c>
      <c r="F136" s="28"/>
      <c r="G136" s="9"/>
    </row>
    <row r="137" spans="1:7" s="8" customFormat="1" ht="41.25" customHeight="1" x14ac:dyDescent="0.25">
      <c r="A137" s="17">
        <v>111</v>
      </c>
      <c r="B137" s="29" t="s">
        <v>406</v>
      </c>
      <c r="C137" s="25" t="s">
        <v>403</v>
      </c>
      <c r="D137" s="28"/>
      <c r="E137" s="27">
        <v>157</v>
      </c>
      <c r="F137" s="28"/>
      <c r="G137" s="9"/>
    </row>
    <row r="138" spans="1:7" s="8" customFormat="1" ht="36" customHeight="1" x14ac:dyDescent="0.25">
      <c r="A138" s="17">
        <v>112</v>
      </c>
      <c r="B138" s="29" t="s">
        <v>405</v>
      </c>
      <c r="C138" s="25" t="s">
        <v>404</v>
      </c>
      <c r="D138" s="28"/>
      <c r="E138" s="27">
        <v>718.3</v>
      </c>
      <c r="F138" s="28">
        <v>1621.9</v>
      </c>
      <c r="G138" s="11"/>
    </row>
    <row r="139" spans="1:7" s="8" customFormat="1" x14ac:dyDescent="0.25">
      <c r="A139" s="111" t="s">
        <v>9</v>
      </c>
      <c r="B139" s="111"/>
      <c r="C139" s="111"/>
      <c r="D139" s="33"/>
      <c r="E139" s="51">
        <f>SUM(E128:E138)</f>
        <v>7003.7</v>
      </c>
      <c r="F139" s="52">
        <f>SUM(F128:F138)</f>
        <v>11283.9</v>
      </c>
      <c r="G139" s="9"/>
    </row>
    <row r="140" spans="1:7" s="8" customFormat="1" x14ac:dyDescent="0.25">
      <c r="A140" s="105" t="s">
        <v>43</v>
      </c>
      <c r="B140" s="106"/>
      <c r="C140" s="106"/>
      <c r="D140" s="106"/>
      <c r="E140" s="106"/>
      <c r="F140" s="107"/>
      <c r="G140" s="9"/>
    </row>
    <row r="141" spans="1:7" s="8" customFormat="1" ht="25.5" customHeight="1" x14ac:dyDescent="0.25">
      <c r="A141" s="17">
        <v>113</v>
      </c>
      <c r="B141" s="29" t="s">
        <v>44</v>
      </c>
      <c r="C141" s="25" t="s">
        <v>413</v>
      </c>
      <c r="D141" s="28"/>
      <c r="E141" s="27">
        <v>926.5</v>
      </c>
      <c r="F141" s="28">
        <v>1600</v>
      </c>
      <c r="G141" s="9"/>
    </row>
    <row r="142" spans="1:7" s="8" customFormat="1" ht="31.5" x14ac:dyDescent="0.25">
      <c r="A142" s="17">
        <v>114</v>
      </c>
      <c r="B142" s="29" t="s">
        <v>45</v>
      </c>
      <c r="C142" s="25" t="s">
        <v>414</v>
      </c>
      <c r="D142" s="28"/>
      <c r="E142" s="27">
        <v>349</v>
      </c>
      <c r="F142" s="28"/>
      <c r="G142" s="9"/>
    </row>
    <row r="143" spans="1:7" s="8" customFormat="1" ht="36" customHeight="1" x14ac:dyDescent="0.25">
      <c r="A143" s="17">
        <v>115</v>
      </c>
      <c r="B143" s="29" t="s">
        <v>418</v>
      </c>
      <c r="C143" s="25" t="s">
        <v>415</v>
      </c>
      <c r="D143" s="28"/>
      <c r="E143" s="27">
        <v>2988.2</v>
      </c>
      <c r="F143" s="28"/>
      <c r="G143" s="9"/>
    </row>
    <row r="144" spans="1:7" s="8" customFormat="1" ht="29.25" customHeight="1" x14ac:dyDescent="0.25">
      <c r="A144" s="17">
        <v>116</v>
      </c>
      <c r="B144" s="29" t="s">
        <v>46</v>
      </c>
      <c r="C144" s="25" t="s">
        <v>416</v>
      </c>
      <c r="D144" s="28"/>
      <c r="E144" s="27">
        <v>978.2</v>
      </c>
      <c r="F144" s="28">
        <v>121.5</v>
      </c>
      <c r="G144" s="11"/>
    </row>
    <row r="145" spans="1:7" s="5" customFormat="1" ht="42.75" customHeight="1" x14ac:dyDescent="0.25">
      <c r="A145" s="17">
        <v>117</v>
      </c>
      <c r="B145" s="29" t="s">
        <v>47</v>
      </c>
      <c r="C145" s="25" t="s">
        <v>417</v>
      </c>
      <c r="D145" s="28"/>
      <c r="E145" s="27">
        <v>369.2</v>
      </c>
      <c r="F145" s="28">
        <v>49.7</v>
      </c>
      <c r="G145" s="9"/>
    </row>
    <row r="146" spans="1:7" s="8" customFormat="1" ht="23.25" customHeight="1" x14ac:dyDescent="0.25">
      <c r="A146" s="40">
        <v>118</v>
      </c>
      <c r="B146" s="48" t="s">
        <v>169</v>
      </c>
      <c r="C146" s="56" t="s">
        <v>170</v>
      </c>
      <c r="D146" s="68"/>
      <c r="E146" s="58">
        <v>13002</v>
      </c>
      <c r="F146" s="58"/>
      <c r="G146" s="9"/>
    </row>
    <row r="147" spans="1:7" s="8" customFormat="1" x14ac:dyDescent="0.25">
      <c r="A147" s="111" t="s">
        <v>9</v>
      </c>
      <c r="B147" s="111"/>
      <c r="C147" s="111"/>
      <c r="D147" s="33"/>
      <c r="E147" s="51">
        <f>SUM(E141:E146)</f>
        <v>18613.099999999999</v>
      </c>
      <c r="F147" s="52">
        <f>SUM(F141:F146)</f>
        <v>1771.2</v>
      </c>
      <c r="G147" s="9"/>
    </row>
    <row r="148" spans="1:7" s="8" customFormat="1" x14ac:dyDescent="0.25">
      <c r="A148" s="105" t="s">
        <v>48</v>
      </c>
      <c r="B148" s="106"/>
      <c r="C148" s="106"/>
      <c r="D148" s="106"/>
      <c r="E148" s="106"/>
      <c r="F148" s="107"/>
      <c r="G148" s="9"/>
    </row>
    <row r="149" spans="1:7" s="8" customFormat="1" ht="31.5" x14ac:dyDescent="0.25">
      <c r="A149" s="17">
        <v>119</v>
      </c>
      <c r="B149" s="29" t="s">
        <v>428</v>
      </c>
      <c r="C149" s="25" t="s">
        <v>419</v>
      </c>
      <c r="D149" s="28"/>
      <c r="E149" s="27">
        <v>2570.4</v>
      </c>
      <c r="F149" s="28">
        <v>2992.1</v>
      </c>
      <c r="G149" s="9"/>
    </row>
    <row r="150" spans="1:7" s="8" customFormat="1" ht="31.5" x14ac:dyDescent="0.25">
      <c r="A150" s="17">
        <v>120</v>
      </c>
      <c r="B150" s="29" t="s">
        <v>429</v>
      </c>
      <c r="C150" s="25" t="s">
        <v>420</v>
      </c>
      <c r="D150" s="28"/>
      <c r="E150" s="27">
        <v>566.29999999999995</v>
      </c>
      <c r="F150" s="28">
        <v>1000</v>
      </c>
      <c r="G150" s="9"/>
    </row>
    <row r="151" spans="1:7" s="8" customFormat="1" ht="31.5" x14ac:dyDescent="0.25">
      <c r="A151" s="17">
        <v>121</v>
      </c>
      <c r="B151" s="29" t="s">
        <v>430</v>
      </c>
      <c r="C151" s="25" t="s">
        <v>421</v>
      </c>
      <c r="D151" s="28"/>
      <c r="E151" s="27">
        <v>2322.3000000000002</v>
      </c>
      <c r="F151" s="28">
        <v>1500</v>
      </c>
      <c r="G151" s="9"/>
    </row>
    <row r="152" spans="1:7" s="8" customFormat="1" ht="36.75" customHeight="1" x14ac:dyDescent="0.25">
      <c r="A152" s="17">
        <v>122</v>
      </c>
      <c r="B152" s="29" t="s">
        <v>431</v>
      </c>
      <c r="C152" s="25" t="s">
        <v>422</v>
      </c>
      <c r="D152" s="28"/>
      <c r="E152" s="27">
        <v>1095.9000000000001</v>
      </c>
      <c r="F152" s="28">
        <v>4101.3999999999996</v>
      </c>
      <c r="G152" s="9"/>
    </row>
    <row r="153" spans="1:7" s="8" customFormat="1" ht="34.5" customHeight="1" x14ac:dyDescent="0.25">
      <c r="A153" s="17">
        <v>123</v>
      </c>
      <c r="B153" s="29" t="s">
        <v>49</v>
      </c>
      <c r="C153" s="25" t="s">
        <v>423</v>
      </c>
      <c r="D153" s="28"/>
      <c r="E153" s="27"/>
      <c r="F153" s="28">
        <v>3000</v>
      </c>
      <c r="G153" s="9"/>
    </row>
    <row r="154" spans="1:7" s="8" customFormat="1" ht="31.5" customHeight="1" x14ac:dyDescent="0.25">
      <c r="A154" s="17">
        <v>124</v>
      </c>
      <c r="B154" s="29" t="s">
        <v>432</v>
      </c>
      <c r="C154" s="25" t="s">
        <v>424</v>
      </c>
      <c r="D154" s="28"/>
      <c r="E154" s="27">
        <v>155.9</v>
      </c>
      <c r="F154" s="28">
        <v>711.1</v>
      </c>
      <c r="G154" s="9"/>
    </row>
    <row r="155" spans="1:7" s="8" customFormat="1" ht="31.5" x14ac:dyDescent="0.25">
      <c r="A155" s="17">
        <v>125</v>
      </c>
      <c r="B155" s="29" t="s">
        <v>433</v>
      </c>
      <c r="C155" s="25" t="s">
        <v>425</v>
      </c>
      <c r="D155" s="28"/>
      <c r="E155" s="27">
        <v>4256.5</v>
      </c>
      <c r="F155" s="28">
        <v>1616.7</v>
      </c>
      <c r="G155" s="9"/>
    </row>
    <row r="156" spans="1:7" s="8" customFormat="1" x14ac:dyDescent="0.25">
      <c r="A156" s="17">
        <v>126</v>
      </c>
      <c r="B156" s="29" t="s">
        <v>434</v>
      </c>
      <c r="C156" s="25" t="s">
        <v>426</v>
      </c>
      <c r="D156" s="28"/>
      <c r="E156" s="27"/>
      <c r="F156" s="28">
        <v>604.6</v>
      </c>
      <c r="G156" s="9"/>
    </row>
    <row r="157" spans="1:7" s="8" customFormat="1" ht="31.5" x14ac:dyDescent="0.25">
      <c r="A157" s="17">
        <v>127</v>
      </c>
      <c r="B157" s="29" t="s">
        <v>50</v>
      </c>
      <c r="C157" s="25" t="s">
        <v>427</v>
      </c>
      <c r="D157" s="28"/>
      <c r="E157" s="27">
        <v>2505.3000000000002</v>
      </c>
      <c r="F157" s="28">
        <v>2000</v>
      </c>
      <c r="G157" s="9"/>
    </row>
    <row r="158" spans="1:7" s="8" customFormat="1" x14ac:dyDescent="0.25">
      <c r="A158" s="111" t="s">
        <v>9</v>
      </c>
      <c r="B158" s="111"/>
      <c r="C158" s="111"/>
      <c r="D158" s="33"/>
      <c r="E158" s="33">
        <f>SUM(E149:E157)</f>
        <v>13472.599999999999</v>
      </c>
      <c r="F158" s="34">
        <f>SUM(F149:F157)</f>
        <v>17525.900000000001</v>
      </c>
      <c r="G158" s="9"/>
    </row>
    <row r="159" spans="1:7" s="8" customFormat="1" x14ac:dyDescent="0.25">
      <c r="A159" s="105" t="s">
        <v>51</v>
      </c>
      <c r="B159" s="106"/>
      <c r="C159" s="106"/>
      <c r="D159" s="106"/>
      <c r="E159" s="106"/>
      <c r="F159" s="107"/>
      <c r="G159" s="9"/>
    </row>
    <row r="160" spans="1:7" s="8" customFormat="1" ht="37.5" customHeight="1" x14ac:dyDescent="0.25">
      <c r="A160" s="17">
        <v>128</v>
      </c>
      <c r="B160" s="29" t="s">
        <v>450</v>
      </c>
      <c r="C160" s="25" t="s">
        <v>436</v>
      </c>
      <c r="D160" s="28"/>
      <c r="E160" s="27">
        <v>922.3</v>
      </c>
      <c r="F160" s="28">
        <v>7.1</v>
      </c>
      <c r="G160" s="9"/>
    </row>
    <row r="161" spans="1:7" s="8" customFormat="1" ht="39.75" customHeight="1" x14ac:dyDescent="0.25">
      <c r="A161" s="17">
        <v>129</v>
      </c>
      <c r="B161" s="29" t="s">
        <v>52</v>
      </c>
      <c r="C161" s="25" t="s">
        <v>437</v>
      </c>
      <c r="D161" s="28"/>
      <c r="E161" s="27">
        <v>995.1</v>
      </c>
      <c r="F161" s="28">
        <v>11.8</v>
      </c>
      <c r="G161" s="9"/>
    </row>
    <row r="162" spans="1:7" s="8" customFormat="1" ht="30.75" customHeight="1" x14ac:dyDescent="0.25">
      <c r="A162" s="17">
        <v>130</v>
      </c>
      <c r="B162" s="29" t="s">
        <v>53</v>
      </c>
      <c r="C162" s="25" t="s">
        <v>438</v>
      </c>
      <c r="D162" s="28"/>
      <c r="E162" s="27"/>
      <c r="F162" s="28">
        <v>3958.6</v>
      </c>
      <c r="G162" s="9"/>
    </row>
    <row r="163" spans="1:7" s="8" customFormat="1" ht="21.75" customHeight="1" x14ac:dyDescent="0.25">
      <c r="A163" s="17">
        <v>131</v>
      </c>
      <c r="B163" s="24" t="s">
        <v>451</v>
      </c>
      <c r="C163" s="53" t="s">
        <v>439</v>
      </c>
      <c r="D163" s="28"/>
      <c r="E163" s="27">
        <v>6000</v>
      </c>
      <c r="F163" s="28">
        <v>1000</v>
      </c>
      <c r="G163" s="9"/>
    </row>
    <row r="164" spans="1:7" s="8" customFormat="1" ht="33.75" customHeight="1" x14ac:dyDescent="0.25">
      <c r="A164" s="17">
        <v>132</v>
      </c>
      <c r="B164" s="29" t="s">
        <v>452</v>
      </c>
      <c r="C164" s="25" t="s">
        <v>440</v>
      </c>
      <c r="D164" s="28"/>
      <c r="E164" s="27">
        <v>462.2</v>
      </c>
      <c r="F164" s="28"/>
      <c r="G164" s="9"/>
    </row>
    <row r="165" spans="1:7" s="8" customFormat="1" ht="31.5" customHeight="1" x14ac:dyDescent="0.25">
      <c r="A165" s="17">
        <v>133</v>
      </c>
      <c r="B165" s="29" t="s">
        <v>453</v>
      </c>
      <c r="C165" s="25" t="s">
        <v>441</v>
      </c>
      <c r="D165" s="28"/>
      <c r="E165" s="27">
        <v>2348.1</v>
      </c>
      <c r="F165" s="28"/>
      <c r="G165" s="11"/>
    </row>
    <row r="166" spans="1:7" s="8" customFormat="1" ht="18.75" customHeight="1" x14ac:dyDescent="0.25">
      <c r="A166" s="17">
        <v>134</v>
      </c>
      <c r="B166" s="29" t="s">
        <v>454</v>
      </c>
      <c r="C166" s="25" t="s">
        <v>442</v>
      </c>
      <c r="D166" s="28"/>
      <c r="E166" s="27">
        <v>494.9</v>
      </c>
      <c r="F166" s="28">
        <v>525.4</v>
      </c>
      <c r="G166" s="9"/>
    </row>
    <row r="167" spans="1:7" s="8" customFormat="1" ht="31.5" x14ac:dyDescent="0.25">
      <c r="A167" s="17">
        <v>135</v>
      </c>
      <c r="B167" s="29" t="s">
        <v>455</v>
      </c>
      <c r="C167" s="25" t="s">
        <v>443</v>
      </c>
      <c r="D167" s="28"/>
      <c r="E167" s="27">
        <v>5500</v>
      </c>
      <c r="F167" s="28">
        <v>1840.2</v>
      </c>
      <c r="G167" s="9"/>
    </row>
    <row r="168" spans="1:7" s="8" customFormat="1" ht="31.5" x14ac:dyDescent="0.25">
      <c r="A168" s="17">
        <v>136</v>
      </c>
      <c r="B168" s="29" t="s">
        <v>456</v>
      </c>
      <c r="C168" s="25" t="s">
        <v>444</v>
      </c>
      <c r="D168" s="28"/>
      <c r="E168" s="27">
        <v>947.9</v>
      </c>
      <c r="F168" s="28"/>
      <c r="G168" s="9"/>
    </row>
    <row r="169" spans="1:7" s="8" customFormat="1" ht="19.5" customHeight="1" x14ac:dyDescent="0.25">
      <c r="A169" s="17">
        <v>137</v>
      </c>
      <c r="B169" s="29" t="s">
        <v>457</v>
      </c>
      <c r="C169" s="25" t="s">
        <v>445</v>
      </c>
      <c r="D169" s="28"/>
      <c r="E169" s="27">
        <v>879.3</v>
      </c>
      <c r="F169" s="28">
        <v>286.8</v>
      </c>
      <c r="G169" s="9"/>
    </row>
    <row r="170" spans="1:7" s="8" customFormat="1" x14ac:dyDescent="0.25">
      <c r="A170" s="17">
        <v>138</v>
      </c>
      <c r="B170" s="29" t="s">
        <v>54</v>
      </c>
      <c r="C170" s="25" t="s">
        <v>446</v>
      </c>
      <c r="D170" s="28"/>
      <c r="E170" s="27"/>
      <c r="F170" s="28">
        <v>901.6</v>
      </c>
      <c r="G170" s="9"/>
    </row>
    <row r="171" spans="1:7" s="8" customFormat="1" ht="31.5" customHeight="1" x14ac:dyDescent="0.25">
      <c r="A171" s="17">
        <v>139</v>
      </c>
      <c r="B171" s="29" t="s">
        <v>458</v>
      </c>
      <c r="C171" s="25" t="s">
        <v>447</v>
      </c>
      <c r="D171" s="28"/>
      <c r="E171" s="27">
        <v>2075.6</v>
      </c>
      <c r="F171" s="28">
        <v>1430.6</v>
      </c>
      <c r="G171" s="9"/>
    </row>
    <row r="172" spans="1:7" s="8" customFormat="1" ht="47.25" x14ac:dyDescent="0.25">
      <c r="A172" s="17">
        <v>140</v>
      </c>
      <c r="B172" s="29" t="s">
        <v>459</v>
      </c>
      <c r="C172" s="25" t="s">
        <v>448</v>
      </c>
      <c r="D172" s="28"/>
      <c r="E172" s="27">
        <v>5385.7</v>
      </c>
      <c r="F172" s="28">
        <v>1600</v>
      </c>
      <c r="G172" s="9"/>
    </row>
    <row r="173" spans="1:7" s="8" customFormat="1" ht="30.75" customHeight="1" x14ac:dyDescent="0.25">
      <c r="A173" s="17">
        <v>141</v>
      </c>
      <c r="B173" s="29" t="s">
        <v>435</v>
      </c>
      <c r="C173" s="72" t="s">
        <v>449</v>
      </c>
      <c r="D173" s="28"/>
      <c r="E173" s="27">
        <v>291.7</v>
      </c>
      <c r="F173" s="28"/>
      <c r="G173" s="9"/>
    </row>
    <row r="174" spans="1:7" s="8" customFormat="1" ht="51" customHeight="1" x14ac:dyDescent="0.25">
      <c r="A174" s="30">
        <v>142</v>
      </c>
      <c r="B174" s="41" t="s">
        <v>174</v>
      </c>
      <c r="C174" s="40" t="s">
        <v>175</v>
      </c>
      <c r="D174" s="43">
        <f>22944.9-202.5</f>
        <v>22742.400000000001</v>
      </c>
      <c r="E174" s="43"/>
      <c r="F174" s="43"/>
      <c r="G174" s="9"/>
    </row>
    <row r="175" spans="1:7" s="8" customFormat="1" x14ac:dyDescent="0.25">
      <c r="A175" s="111" t="s">
        <v>9</v>
      </c>
      <c r="B175" s="111"/>
      <c r="C175" s="111"/>
      <c r="D175" s="33">
        <f>SUM(D160:D174)</f>
        <v>22742.400000000001</v>
      </c>
      <c r="E175" s="51">
        <f>SUM(E160:E174)</f>
        <v>26302.799999999999</v>
      </c>
      <c r="F175" s="52">
        <f>SUM(F160:F174)</f>
        <v>11562.1</v>
      </c>
      <c r="G175" s="9"/>
    </row>
    <row r="176" spans="1:7" s="8" customFormat="1" x14ac:dyDescent="0.25">
      <c r="A176" s="105" t="s">
        <v>55</v>
      </c>
      <c r="B176" s="106"/>
      <c r="C176" s="106"/>
      <c r="D176" s="106"/>
      <c r="E176" s="106"/>
      <c r="F176" s="107"/>
      <c r="G176" s="9"/>
    </row>
    <row r="177" spans="1:7" s="8" customFormat="1" x14ac:dyDescent="0.25">
      <c r="A177" s="17">
        <v>143</v>
      </c>
      <c r="B177" s="29" t="s">
        <v>56</v>
      </c>
      <c r="C177" s="25" t="s">
        <v>460</v>
      </c>
      <c r="D177" s="28"/>
      <c r="E177" s="27"/>
      <c r="F177" s="28">
        <v>1665.9</v>
      </c>
      <c r="G177" s="9"/>
    </row>
    <row r="178" spans="1:7" s="8" customFormat="1" ht="36.75" customHeight="1" x14ac:dyDescent="0.25">
      <c r="A178" s="17">
        <v>144</v>
      </c>
      <c r="B178" s="29" t="s">
        <v>474</v>
      </c>
      <c r="C178" s="25" t="s">
        <v>461</v>
      </c>
      <c r="D178" s="28"/>
      <c r="E178" s="27">
        <v>188.8</v>
      </c>
      <c r="F178" s="28">
        <v>500</v>
      </c>
      <c r="G178" s="9"/>
    </row>
    <row r="179" spans="1:7" s="8" customFormat="1" ht="31.5" x14ac:dyDescent="0.25">
      <c r="A179" s="17">
        <v>145</v>
      </c>
      <c r="B179" s="29" t="s">
        <v>475</v>
      </c>
      <c r="C179" s="25" t="s">
        <v>462</v>
      </c>
      <c r="D179" s="28"/>
      <c r="E179" s="27"/>
      <c r="F179" s="28">
        <v>2003</v>
      </c>
      <c r="G179" s="9"/>
    </row>
    <row r="180" spans="1:7" s="8" customFormat="1" ht="31.5" x14ac:dyDescent="0.25">
      <c r="A180" s="17">
        <v>146</v>
      </c>
      <c r="B180" s="29" t="s">
        <v>57</v>
      </c>
      <c r="C180" s="25" t="s">
        <v>463</v>
      </c>
      <c r="D180" s="28"/>
      <c r="E180" s="27">
        <v>4476.2</v>
      </c>
      <c r="F180" s="28"/>
      <c r="G180" s="9"/>
    </row>
    <row r="181" spans="1:7" s="5" customFormat="1" ht="31.5" x14ac:dyDescent="0.25">
      <c r="A181" s="17">
        <v>147</v>
      </c>
      <c r="B181" s="29" t="s">
        <v>476</v>
      </c>
      <c r="C181" s="25" t="s">
        <v>464</v>
      </c>
      <c r="D181" s="28"/>
      <c r="E181" s="27"/>
      <c r="F181" s="28">
        <v>2000</v>
      </c>
      <c r="G181" s="9"/>
    </row>
    <row r="182" spans="1:7" s="8" customFormat="1" ht="31.5" x14ac:dyDescent="0.25">
      <c r="A182" s="17">
        <v>148</v>
      </c>
      <c r="B182" s="29" t="s">
        <v>58</v>
      </c>
      <c r="C182" s="25" t="s">
        <v>465</v>
      </c>
      <c r="D182" s="28"/>
      <c r="E182" s="27">
        <v>2209.1999999999998</v>
      </c>
      <c r="F182" s="28">
        <v>1561.6</v>
      </c>
      <c r="G182" s="9"/>
    </row>
    <row r="183" spans="1:7" s="8" customFormat="1" ht="35.25" customHeight="1" x14ac:dyDescent="0.25">
      <c r="A183" s="17">
        <v>149</v>
      </c>
      <c r="B183" s="29" t="s">
        <v>59</v>
      </c>
      <c r="C183" s="25" t="s">
        <v>466</v>
      </c>
      <c r="D183" s="28"/>
      <c r="E183" s="27">
        <v>1292.9000000000001</v>
      </c>
      <c r="F183" s="28"/>
      <c r="G183" s="9"/>
    </row>
    <row r="184" spans="1:7" s="8" customFormat="1" ht="31.5" x14ac:dyDescent="0.25">
      <c r="A184" s="17">
        <v>150</v>
      </c>
      <c r="B184" s="29" t="s">
        <v>477</v>
      </c>
      <c r="C184" s="25" t="s">
        <v>467</v>
      </c>
      <c r="D184" s="28"/>
      <c r="E184" s="27"/>
      <c r="F184" s="28">
        <v>1120.3</v>
      </c>
      <c r="G184" s="9"/>
    </row>
    <row r="185" spans="1:7" s="8" customFormat="1" ht="32.25" customHeight="1" x14ac:dyDescent="0.25">
      <c r="A185" s="17">
        <v>151</v>
      </c>
      <c r="B185" s="29" t="s">
        <v>478</v>
      </c>
      <c r="C185" s="25" t="s">
        <v>468</v>
      </c>
      <c r="D185" s="28"/>
      <c r="E185" s="27">
        <v>144.5</v>
      </c>
      <c r="F185" s="28">
        <v>268.3</v>
      </c>
      <c r="G185" s="9"/>
    </row>
    <row r="186" spans="1:7" s="8" customFormat="1" ht="41.25" customHeight="1" x14ac:dyDescent="0.25">
      <c r="A186" s="17">
        <v>152</v>
      </c>
      <c r="B186" s="29" t="s">
        <v>479</v>
      </c>
      <c r="C186" s="25" t="s">
        <v>469</v>
      </c>
      <c r="D186" s="28"/>
      <c r="E186" s="27">
        <v>590</v>
      </c>
      <c r="F186" s="28">
        <v>1200.3</v>
      </c>
      <c r="G186" s="9"/>
    </row>
    <row r="187" spans="1:7" s="8" customFormat="1" ht="30.75" customHeight="1" x14ac:dyDescent="0.25">
      <c r="A187" s="17">
        <v>153</v>
      </c>
      <c r="B187" s="29" t="s">
        <v>60</v>
      </c>
      <c r="C187" s="25" t="s">
        <v>470</v>
      </c>
      <c r="D187" s="28"/>
      <c r="E187" s="27"/>
      <c r="F187" s="28">
        <v>1892.4</v>
      </c>
      <c r="G187" s="9"/>
    </row>
    <row r="188" spans="1:7" s="8" customFormat="1" ht="30.75" customHeight="1" x14ac:dyDescent="0.25">
      <c r="A188" s="17">
        <v>154</v>
      </c>
      <c r="B188" s="29" t="s">
        <v>480</v>
      </c>
      <c r="C188" s="25" t="s">
        <v>471</v>
      </c>
      <c r="D188" s="28"/>
      <c r="E188" s="27"/>
      <c r="F188" s="28">
        <v>2164.9</v>
      </c>
      <c r="G188" s="9"/>
    </row>
    <row r="189" spans="1:7" s="8" customFormat="1" x14ac:dyDescent="0.25">
      <c r="A189" s="17">
        <v>155</v>
      </c>
      <c r="B189" s="29" t="s">
        <v>61</v>
      </c>
      <c r="C189" s="25" t="s">
        <v>472</v>
      </c>
      <c r="D189" s="28"/>
      <c r="E189" s="27"/>
      <c r="F189" s="28">
        <v>1523.7</v>
      </c>
      <c r="G189" s="9"/>
    </row>
    <row r="190" spans="1:7" s="8" customFormat="1" x14ac:dyDescent="0.25">
      <c r="A190" s="17">
        <v>156</v>
      </c>
      <c r="B190" s="29" t="s">
        <v>62</v>
      </c>
      <c r="C190" s="25" t="s">
        <v>473</v>
      </c>
      <c r="D190" s="28"/>
      <c r="E190" s="27"/>
      <c r="F190" s="28">
        <v>568.79999999999995</v>
      </c>
      <c r="G190" s="9"/>
    </row>
    <row r="191" spans="1:7" s="8" customFormat="1" ht="36" customHeight="1" x14ac:dyDescent="0.25">
      <c r="A191" s="37">
        <v>157</v>
      </c>
      <c r="B191" s="76" t="s">
        <v>176</v>
      </c>
      <c r="C191" s="37" t="s">
        <v>177</v>
      </c>
      <c r="D191" s="68">
        <f>9170-100</f>
        <v>9070</v>
      </c>
      <c r="E191" s="68"/>
      <c r="F191" s="68"/>
      <c r="G191" s="9"/>
    </row>
    <row r="192" spans="1:7" s="8" customFormat="1" ht="36" customHeight="1" x14ac:dyDescent="0.25">
      <c r="A192" s="40">
        <v>158</v>
      </c>
      <c r="B192" s="48" t="s">
        <v>178</v>
      </c>
      <c r="C192" s="40" t="s">
        <v>177</v>
      </c>
      <c r="D192" s="59"/>
      <c r="E192" s="59">
        <v>1694.3</v>
      </c>
      <c r="F192" s="59">
        <v>7000</v>
      </c>
      <c r="G192" s="9"/>
    </row>
    <row r="193" spans="1:7" s="8" customFormat="1" x14ac:dyDescent="0.25">
      <c r="A193" s="111" t="s">
        <v>9</v>
      </c>
      <c r="B193" s="111"/>
      <c r="C193" s="111"/>
      <c r="D193" s="33">
        <f>SUM(D177:D192)</f>
        <v>9070</v>
      </c>
      <c r="E193" s="33">
        <f>SUM(E177:E192)</f>
        <v>10595.9</v>
      </c>
      <c r="F193" s="52">
        <f>SUM(F177:F192)</f>
        <v>23469.199999999997</v>
      </c>
      <c r="G193" s="9"/>
    </row>
    <row r="194" spans="1:7" s="8" customFormat="1" x14ac:dyDescent="0.25">
      <c r="A194" s="105" t="s">
        <v>63</v>
      </c>
      <c r="B194" s="106"/>
      <c r="C194" s="106"/>
      <c r="D194" s="106"/>
      <c r="E194" s="106"/>
      <c r="F194" s="107"/>
      <c r="G194" s="11"/>
    </row>
    <row r="195" spans="1:7" s="5" customFormat="1" ht="25.5" customHeight="1" x14ac:dyDescent="0.25">
      <c r="A195" s="17">
        <v>159</v>
      </c>
      <c r="B195" s="29" t="s">
        <v>494</v>
      </c>
      <c r="C195" s="25" t="s">
        <v>482</v>
      </c>
      <c r="D195" s="28"/>
      <c r="E195" s="27">
        <v>2351.1</v>
      </c>
      <c r="F195" s="28">
        <v>1219.4000000000001</v>
      </c>
      <c r="G195" s="9"/>
    </row>
    <row r="196" spans="1:7" s="8" customFormat="1" ht="29.25" customHeight="1" x14ac:dyDescent="0.25">
      <c r="A196" s="17">
        <v>160</v>
      </c>
      <c r="B196" s="29" t="s">
        <v>495</v>
      </c>
      <c r="C196" s="25" t="s">
        <v>483</v>
      </c>
      <c r="D196" s="28"/>
      <c r="E196" s="27"/>
      <c r="F196" s="28">
        <v>2600</v>
      </c>
      <c r="G196" s="9"/>
    </row>
    <row r="197" spans="1:7" s="8" customFormat="1" ht="31.5" x14ac:dyDescent="0.25">
      <c r="A197" s="17">
        <v>161</v>
      </c>
      <c r="B197" s="29" t="s">
        <v>64</v>
      </c>
      <c r="C197" s="25" t="s">
        <v>484</v>
      </c>
      <c r="D197" s="28"/>
      <c r="E197" s="27">
        <v>1765.9</v>
      </c>
      <c r="F197" s="28"/>
      <c r="G197" s="9"/>
    </row>
    <row r="198" spans="1:7" s="8" customFormat="1" ht="39.75" customHeight="1" x14ac:dyDescent="0.25">
      <c r="A198" s="17">
        <v>162</v>
      </c>
      <c r="B198" s="29" t="s">
        <v>496</v>
      </c>
      <c r="C198" s="25" t="s">
        <v>485</v>
      </c>
      <c r="D198" s="28"/>
      <c r="E198" s="27">
        <v>2086.9</v>
      </c>
      <c r="F198" s="28">
        <v>930.4</v>
      </c>
      <c r="G198" s="9"/>
    </row>
    <row r="199" spans="1:7" s="8" customFormat="1" ht="21" customHeight="1" x14ac:dyDescent="0.25">
      <c r="A199" s="17">
        <v>163</v>
      </c>
      <c r="B199" s="29" t="s">
        <v>497</v>
      </c>
      <c r="C199" s="25" t="s">
        <v>486</v>
      </c>
      <c r="D199" s="28"/>
      <c r="E199" s="27">
        <v>95.4</v>
      </c>
      <c r="F199" s="28">
        <v>59.7</v>
      </c>
      <c r="G199" s="9"/>
    </row>
    <row r="200" spans="1:7" s="8" customFormat="1" ht="20.25" customHeight="1" x14ac:dyDescent="0.25">
      <c r="A200" s="17">
        <v>164</v>
      </c>
      <c r="B200" s="29" t="s">
        <v>498</v>
      </c>
      <c r="C200" s="25" t="s">
        <v>487</v>
      </c>
      <c r="D200" s="28"/>
      <c r="E200" s="27">
        <v>107.9</v>
      </c>
      <c r="F200" s="28">
        <v>122.8</v>
      </c>
      <c r="G200" s="9"/>
    </row>
    <row r="201" spans="1:7" s="8" customFormat="1" ht="31.5" x14ac:dyDescent="0.25">
      <c r="A201" s="17">
        <v>165</v>
      </c>
      <c r="B201" s="29" t="s">
        <v>499</v>
      </c>
      <c r="C201" s="25" t="s">
        <v>488</v>
      </c>
      <c r="D201" s="28"/>
      <c r="E201" s="27">
        <v>40.6</v>
      </c>
      <c r="F201" s="28"/>
      <c r="G201" s="9"/>
    </row>
    <row r="202" spans="1:7" s="8" customFormat="1" ht="41.25" customHeight="1" x14ac:dyDescent="0.25">
      <c r="A202" s="17">
        <v>166</v>
      </c>
      <c r="B202" s="29" t="s">
        <v>500</v>
      </c>
      <c r="C202" s="25" t="s">
        <v>489</v>
      </c>
      <c r="D202" s="28"/>
      <c r="E202" s="27">
        <v>551.6</v>
      </c>
      <c r="F202" s="28"/>
      <c r="G202" s="9"/>
    </row>
    <row r="203" spans="1:7" s="8" customFormat="1" ht="19.5" customHeight="1" x14ac:dyDescent="0.25">
      <c r="A203" s="17">
        <v>167</v>
      </c>
      <c r="B203" s="29" t="s">
        <v>501</v>
      </c>
      <c r="C203" s="25" t="s">
        <v>490</v>
      </c>
      <c r="D203" s="28"/>
      <c r="E203" s="27">
        <v>539.5</v>
      </c>
      <c r="F203" s="28"/>
      <c r="G203" s="9"/>
    </row>
    <row r="204" spans="1:7" s="8" customFormat="1" ht="31.5" x14ac:dyDescent="0.25">
      <c r="A204" s="17">
        <v>168</v>
      </c>
      <c r="B204" s="29" t="s">
        <v>65</v>
      </c>
      <c r="C204" s="25" t="s">
        <v>491</v>
      </c>
      <c r="D204" s="28"/>
      <c r="E204" s="27"/>
      <c r="F204" s="28">
        <v>600</v>
      </c>
      <c r="G204" s="11"/>
    </row>
    <row r="205" spans="1:7" s="8" customFormat="1" ht="39.75" customHeight="1" x14ac:dyDescent="0.25">
      <c r="A205" s="17">
        <v>169</v>
      </c>
      <c r="B205" s="29" t="s">
        <v>66</v>
      </c>
      <c r="C205" s="25" t="s">
        <v>492</v>
      </c>
      <c r="D205" s="28"/>
      <c r="E205" s="27">
        <v>2685.1</v>
      </c>
      <c r="F205" s="28"/>
      <c r="G205" s="9"/>
    </row>
    <row r="206" spans="1:7" s="8" customFormat="1" ht="31.5" x14ac:dyDescent="0.25">
      <c r="A206" s="17">
        <v>170</v>
      </c>
      <c r="B206" s="29" t="s">
        <v>502</v>
      </c>
      <c r="C206" s="25" t="s">
        <v>493</v>
      </c>
      <c r="D206" s="28"/>
      <c r="E206" s="27">
        <v>677.8</v>
      </c>
      <c r="F206" s="28">
        <v>1635</v>
      </c>
      <c r="G206" s="9"/>
    </row>
    <row r="207" spans="1:7" s="8" customFormat="1" ht="43.5" customHeight="1" x14ac:dyDescent="0.25">
      <c r="A207" s="17">
        <v>171</v>
      </c>
      <c r="B207" s="29" t="s">
        <v>481</v>
      </c>
      <c r="C207" s="25" t="s">
        <v>491</v>
      </c>
      <c r="D207" s="28"/>
      <c r="E207" s="27">
        <v>240</v>
      </c>
      <c r="F207" s="28"/>
      <c r="G207" s="9"/>
    </row>
    <row r="208" spans="1:7" s="8" customFormat="1" ht="53.25" customHeight="1" x14ac:dyDescent="0.25">
      <c r="A208" s="37">
        <v>172</v>
      </c>
      <c r="B208" s="76" t="s">
        <v>179</v>
      </c>
      <c r="C208" s="37" t="s">
        <v>183</v>
      </c>
      <c r="D208" s="43"/>
      <c r="E208" s="43">
        <v>12088.8</v>
      </c>
      <c r="F208" s="43">
        <v>3457.9</v>
      </c>
      <c r="G208" s="9"/>
    </row>
    <row r="209" spans="1:7" s="8" customFormat="1" ht="50.25" customHeight="1" x14ac:dyDescent="0.25">
      <c r="A209" s="37">
        <v>173</v>
      </c>
      <c r="B209" s="76" t="s">
        <v>180</v>
      </c>
      <c r="C209" s="37" t="s">
        <v>183</v>
      </c>
      <c r="D209" s="43"/>
      <c r="E209" s="43">
        <v>3874.3</v>
      </c>
      <c r="F209" s="43">
        <v>7000</v>
      </c>
      <c r="G209" s="9"/>
    </row>
    <row r="210" spans="1:7" s="8" customFormat="1" x14ac:dyDescent="0.25">
      <c r="A210" s="111" t="s">
        <v>9</v>
      </c>
      <c r="B210" s="111"/>
      <c r="C210" s="111"/>
      <c r="D210" s="33"/>
      <c r="E210" s="51">
        <f>SUM(E195:E209)</f>
        <v>27104.899999999998</v>
      </c>
      <c r="F210" s="52">
        <f>SUM(F195:F209)</f>
        <v>17625.2</v>
      </c>
      <c r="G210" s="9"/>
    </row>
    <row r="211" spans="1:7" s="8" customFormat="1" x14ac:dyDescent="0.25">
      <c r="A211" s="105" t="s">
        <v>67</v>
      </c>
      <c r="B211" s="106"/>
      <c r="C211" s="106"/>
      <c r="D211" s="106"/>
      <c r="E211" s="106"/>
      <c r="F211" s="107"/>
      <c r="G211" s="9"/>
    </row>
    <row r="212" spans="1:7" s="8" customFormat="1" ht="31.5" x14ac:dyDescent="0.25">
      <c r="A212" s="17">
        <v>174</v>
      </c>
      <c r="B212" s="29" t="s">
        <v>507</v>
      </c>
      <c r="C212" s="25" t="s">
        <v>503</v>
      </c>
      <c r="D212" s="28"/>
      <c r="E212" s="27">
        <v>225.7</v>
      </c>
      <c r="F212" s="28"/>
      <c r="G212" s="9"/>
    </row>
    <row r="213" spans="1:7" s="8" customFormat="1" ht="31.5" customHeight="1" x14ac:dyDescent="0.25">
      <c r="A213" s="17">
        <v>175</v>
      </c>
      <c r="B213" s="29" t="s">
        <v>508</v>
      </c>
      <c r="C213" s="25" t="s">
        <v>504</v>
      </c>
      <c r="D213" s="28"/>
      <c r="E213" s="27">
        <v>819.7</v>
      </c>
      <c r="F213" s="28">
        <v>276.10000000000002</v>
      </c>
      <c r="G213" s="9"/>
    </row>
    <row r="214" spans="1:7" s="8" customFormat="1" ht="46.5" customHeight="1" x14ac:dyDescent="0.25">
      <c r="A214" s="17">
        <v>176</v>
      </c>
      <c r="B214" s="29" t="s">
        <v>509</v>
      </c>
      <c r="C214" s="25" t="s">
        <v>505</v>
      </c>
      <c r="D214" s="28"/>
      <c r="E214" s="27">
        <v>200</v>
      </c>
      <c r="F214" s="28">
        <v>792.7</v>
      </c>
      <c r="G214" s="9"/>
    </row>
    <row r="215" spans="1:7" s="8" customFormat="1" ht="18" customHeight="1" x14ac:dyDescent="0.25">
      <c r="A215" s="30">
        <v>177</v>
      </c>
      <c r="B215" s="31" t="s">
        <v>68</v>
      </c>
      <c r="C215" s="32" t="s">
        <v>506</v>
      </c>
      <c r="D215" s="28"/>
      <c r="E215" s="27">
        <v>728.5</v>
      </c>
      <c r="F215" s="28"/>
      <c r="G215" s="9"/>
    </row>
    <row r="216" spans="1:7" s="8" customFormat="1" x14ac:dyDescent="0.25">
      <c r="A216" s="111" t="s">
        <v>9</v>
      </c>
      <c r="B216" s="111"/>
      <c r="C216" s="111"/>
      <c r="D216" s="33"/>
      <c r="E216" s="51">
        <f>SUM(E212:E215)</f>
        <v>1973.9</v>
      </c>
      <c r="F216" s="52">
        <f>SUM(F212:F215)</f>
        <v>1068.8000000000002</v>
      </c>
      <c r="G216" s="9"/>
    </row>
    <row r="217" spans="1:7" s="8" customFormat="1" x14ac:dyDescent="0.25">
      <c r="A217" s="105" t="s">
        <v>69</v>
      </c>
      <c r="B217" s="106"/>
      <c r="C217" s="106"/>
      <c r="D217" s="106"/>
      <c r="E217" s="106"/>
      <c r="F217" s="107"/>
      <c r="G217" s="11"/>
    </row>
    <row r="218" spans="1:7" s="5" customFormat="1" ht="31.5" x14ac:dyDescent="0.25">
      <c r="A218" s="17">
        <v>178</v>
      </c>
      <c r="B218" s="29" t="s">
        <v>521</v>
      </c>
      <c r="C218" s="25" t="s">
        <v>510</v>
      </c>
      <c r="D218" s="28"/>
      <c r="E218" s="27">
        <v>2755.4</v>
      </c>
      <c r="F218" s="28">
        <v>22.2</v>
      </c>
      <c r="G218" s="9"/>
    </row>
    <row r="219" spans="1:7" s="8" customFormat="1" x14ac:dyDescent="0.25">
      <c r="A219" s="17">
        <v>179</v>
      </c>
      <c r="B219" s="29" t="s">
        <v>522</v>
      </c>
      <c r="C219" s="25" t="s">
        <v>511</v>
      </c>
      <c r="D219" s="28"/>
      <c r="E219" s="27"/>
      <c r="F219" s="28">
        <v>1747.6</v>
      </c>
      <c r="G219" s="9"/>
    </row>
    <row r="220" spans="1:7" s="8" customFormat="1" ht="15.75" customHeight="1" x14ac:dyDescent="0.25">
      <c r="A220" s="17">
        <v>180</v>
      </c>
      <c r="B220" s="29" t="s">
        <v>523</v>
      </c>
      <c r="C220" s="25" t="s">
        <v>512</v>
      </c>
      <c r="D220" s="28"/>
      <c r="E220" s="27">
        <v>117.6</v>
      </c>
      <c r="F220" s="28">
        <v>100.8</v>
      </c>
      <c r="G220" s="9"/>
    </row>
    <row r="221" spans="1:7" s="8" customFormat="1" ht="28.5" customHeight="1" x14ac:dyDescent="0.25">
      <c r="A221" s="17">
        <v>181</v>
      </c>
      <c r="B221" s="29" t="s">
        <v>70</v>
      </c>
      <c r="C221" s="25" t="s">
        <v>513</v>
      </c>
      <c r="D221" s="28"/>
      <c r="E221" s="27">
        <v>140</v>
      </c>
      <c r="F221" s="28"/>
      <c r="G221" s="9"/>
    </row>
    <row r="222" spans="1:7" s="8" customFormat="1" ht="34.5" customHeight="1" x14ac:dyDescent="0.25">
      <c r="A222" s="17">
        <v>182</v>
      </c>
      <c r="B222" s="29" t="s">
        <v>524</v>
      </c>
      <c r="C222" s="25" t="s">
        <v>514</v>
      </c>
      <c r="D222" s="28"/>
      <c r="E222" s="27"/>
      <c r="F222" s="28">
        <v>180</v>
      </c>
      <c r="G222" s="9"/>
    </row>
    <row r="223" spans="1:7" s="8" customFormat="1" ht="30.75" customHeight="1" x14ac:dyDescent="0.25">
      <c r="A223" s="17">
        <v>183</v>
      </c>
      <c r="B223" s="29" t="s">
        <v>71</v>
      </c>
      <c r="C223" s="25" t="s">
        <v>515</v>
      </c>
      <c r="D223" s="28"/>
      <c r="E223" s="27">
        <v>924.5</v>
      </c>
      <c r="F223" s="28">
        <v>1163.8</v>
      </c>
      <c r="G223" s="9"/>
    </row>
    <row r="224" spans="1:7" s="8" customFormat="1" ht="31.5" x14ac:dyDescent="0.25">
      <c r="A224" s="17">
        <v>184</v>
      </c>
      <c r="B224" s="29" t="s">
        <v>525</v>
      </c>
      <c r="C224" s="25" t="s">
        <v>516</v>
      </c>
      <c r="D224" s="28"/>
      <c r="E224" s="27">
        <v>706.8</v>
      </c>
      <c r="F224" s="28"/>
      <c r="G224" s="9"/>
    </row>
    <row r="225" spans="1:7" s="8" customFormat="1" x14ac:dyDescent="0.25">
      <c r="A225" s="17">
        <v>185</v>
      </c>
      <c r="B225" s="29" t="s">
        <v>72</v>
      </c>
      <c r="C225" s="25" t="s">
        <v>517</v>
      </c>
      <c r="D225" s="28"/>
      <c r="E225" s="27"/>
      <c r="F225" s="28">
        <v>1722</v>
      </c>
      <c r="G225" s="9"/>
    </row>
    <row r="226" spans="1:7" s="8" customFormat="1" ht="33" customHeight="1" x14ac:dyDescent="0.25">
      <c r="A226" s="17">
        <v>186</v>
      </c>
      <c r="B226" s="29" t="s">
        <v>73</v>
      </c>
      <c r="C226" s="25" t="s">
        <v>518</v>
      </c>
      <c r="D226" s="28"/>
      <c r="E226" s="27">
        <v>995.1</v>
      </c>
      <c r="F226" s="28">
        <v>1982.6</v>
      </c>
      <c r="G226" s="9"/>
    </row>
    <row r="227" spans="1:7" s="8" customFormat="1" x14ac:dyDescent="0.25">
      <c r="A227" s="17">
        <v>187</v>
      </c>
      <c r="B227" s="29" t="s">
        <v>526</v>
      </c>
      <c r="C227" s="25" t="s">
        <v>519</v>
      </c>
      <c r="D227" s="28"/>
      <c r="E227" s="27"/>
      <c r="F227" s="28">
        <v>2683</v>
      </c>
      <c r="G227" s="9"/>
    </row>
    <row r="228" spans="1:7" s="8" customFormat="1" x14ac:dyDescent="0.25">
      <c r="A228" s="17">
        <v>188</v>
      </c>
      <c r="B228" s="29" t="s">
        <v>527</v>
      </c>
      <c r="C228" s="25" t="s">
        <v>520</v>
      </c>
      <c r="D228" s="28"/>
      <c r="E228" s="27">
        <v>1109.7</v>
      </c>
      <c r="F228" s="28"/>
      <c r="G228" s="9"/>
    </row>
    <row r="229" spans="1:7" s="8" customFormat="1" ht="47.25" x14ac:dyDescent="0.25">
      <c r="A229" s="40">
        <v>189</v>
      </c>
      <c r="B229" s="48" t="s">
        <v>184</v>
      </c>
      <c r="C229" s="77" t="s">
        <v>185</v>
      </c>
      <c r="D229" s="43"/>
      <c r="E229" s="43">
        <v>1913.6</v>
      </c>
      <c r="F229" s="43">
        <v>7000</v>
      </c>
      <c r="G229" s="9"/>
    </row>
    <row r="230" spans="1:7" s="8" customFormat="1" x14ac:dyDescent="0.25">
      <c r="A230" s="111" t="s">
        <v>9</v>
      </c>
      <c r="B230" s="111"/>
      <c r="C230" s="111"/>
      <c r="D230" s="33"/>
      <c r="E230" s="51">
        <f>SUM(E218:E229)</f>
        <v>8662.7000000000007</v>
      </c>
      <c r="F230" s="52">
        <f>SUM(F218:F229)</f>
        <v>16602</v>
      </c>
      <c r="G230" s="9"/>
    </row>
    <row r="231" spans="1:7" s="8" customFormat="1" x14ac:dyDescent="0.25">
      <c r="A231" s="105" t="s">
        <v>74</v>
      </c>
      <c r="B231" s="106"/>
      <c r="C231" s="106"/>
      <c r="D231" s="106"/>
      <c r="E231" s="106"/>
      <c r="F231" s="107"/>
      <c r="G231" s="9"/>
    </row>
    <row r="232" spans="1:7" s="8" customFormat="1" ht="29.25" customHeight="1" x14ac:dyDescent="0.25">
      <c r="A232" s="17">
        <v>190</v>
      </c>
      <c r="B232" s="24" t="s">
        <v>825</v>
      </c>
      <c r="C232" s="53" t="s">
        <v>529</v>
      </c>
      <c r="D232" s="28"/>
      <c r="E232" s="27">
        <v>2000</v>
      </c>
      <c r="F232" s="28">
        <v>2000</v>
      </c>
      <c r="G232" s="9"/>
    </row>
    <row r="233" spans="1:7" s="8" customFormat="1" ht="42.75" customHeight="1" x14ac:dyDescent="0.25">
      <c r="A233" s="17">
        <v>191</v>
      </c>
      <c r="B233" s="29" t="s">
        <v>75</v>
      </c>
      <c r="C233" s="25" t="s">
        <v>530</v>
      </c>
      <c r="D233" s="28"/>
      <c r="E233" s="27">
        <v>1394.3</v>
      </c>
      <c r="F233" s="28">
        <v>3000</v>
      </c>
      <c r="G233" s="9"/>
    </row>
    <row r="234" spans="1:7" s="8" customFormat="1" ht="31.5" x14ac:dyDescent="0.25">
      <c r="A234" s="17">
        <v>192</v>
      </c>
      <c r="B234" s="29" t="s">
        <v>550</v>
      </c>
      <c r="C234" s="25" t="s">
        <v>531</v>
      </c>
      <c r="D234" s="28"/>
      <c r="E234" s="27">
        <v>763.7</v>
      </c>
      <c r="F234" s="28"/>
      <c r="G234" s="11"/>
    </row>
    <row r="235" spans="1:7" s="5" customFormat="1" ht="31.5" x14ac:dyDescent="0.25">
      <c r="A235" s="17">
        <v>193</v>
      </c>
      <c r="B235" s="78" t="s">
        <v>551</v>
      </c>
      <c r="C235" s="81" t="s">
        <v>532</v>
      </c>
      <c r="D235" s="28"/>
      <c r="E235" s="27">
        <v>647.4</v>
      </c>
      <c r="F235" s="28">
        <v>1400</v>
      </c>
      <c r="G235" s="9"/>
    </row>
    <row r="236" spans="1:7" s="8" customFormat="1" x14ac:dyDescent="0.25">
      <c r="A236" s="17">
        <v>194</v>
      </c>
      <c r="B236" s="29" t="s">
        <v>76</v>
      </c>
      <c r="C236" s="25" t="s">
        <v>533</v>
      </c>
      <c r="D236" s="28"/>
      <c r="E236" s="27">
        <v>257.10000000000002</v>
      </c>
      <c r="F236" s="28"/>
      <c r="G236" s="9"/>
    </row>
    <row r="237" spans="1:7" s="8" customFormat="1" ht="38.25" customHeight="1" x14ac:dyDescent="0.25">
      <c r="A237" s="17">
        <v>195</v>
      </c>
      <c r="B237" s="29" t="s">
        <v>552</v>
      </c>
      <c r="C237" s="25" t="s">
        <v>534</v>
      </c>
      <c r="D237" s="28"/>
      <c r="E237" s="27"/>
      <c r="F237" s="28">
        <v>190.4</v>
      </c>
      <c r="G237" s="9"/>
    </row>
    <row r="238" spans="1:7" s="8" customFormat="1" ht="34.5" customHeight="1" x14ac:dyDescent="0.25">
      <c r="A238" s="17">
        <v>196</v>
      </c>
      <c r="B238" s="29" t="s">
        <v>553</v>
      </c>
      <c r="C238" s="25" t="s">
        <v>535</v>
      </c>
      <c r="D238" s="28"/>
      <c r="E238" s="27">
        <v>256.8</v>
      </c>
      <c r="F238" s="28"/>
      <c r="G238" s="9"/>
    </row>
    <row r="239" spans="1:7" s="8" customFormat="1" ht="34.5" customHeight="1" x14ac:dyDescent="0.25">
      <c r="A239" s="17">
        <v>197</v>
      </c>
      <c r="B239" s="29" t="s">
        <v>77</v>
      </c>
      <c r="C239" s="25" t="s">
        <v>536</v>
      </c>
      <c r="D239" s="28"/>
      <c r="E239" s="27">
        <v>805.65200000000004</v>
      </c>
      <c r="F239" s="28">
        <v>1534.4</v>
      </c>
      <c r="G239" s="9"/>
    </row>
    <row r="240" spans="1:7" s="8" customFormat="1" ht="32.25" customHeight="1" x14ac:dyDescent="0.25">
      <c r="A240" s="17">
        <v>198</v>
      </c>
      <c r="B240" s="29" t="s">
        <v>560</v>
      </c>
      <c r="C240" s="25" t="s">
        <v>537</v>
      </c>
      <c r="D240" s="28"/>
      <c r="E240" s="27">
        <v>115.2</v>
      </c>
      <c r="F240" s="28">
        <v>2082.3000000000002</v>
      </c>
      <c r="G240" s="9"/>
    </row>
    <row r="241" spans="1:7" s="8" customFormat="1" ht="30" customHeight="1" x14ac:dyDescent="0.25">
      <c r="A241" s="17">
        <v>199</v>
      </c>
      <c r="B241" s="29" t="s">
        <v>554</v>
      </c>
      <c r="C241" s="25" t="s">
        <v>538</v>
      </c>
      <c r="D241" s="28"/>
      <c r="E241" s="27"/>
      <c r="F241" s="28">
        <v>207.7</v>
      </c>
      <c r="G241" s="9"/>
    </row>
    <row r="242" spans="1:7" s="8" customFormat="1" ht="34.5" customHeight="1" x14ac:dyDescent="0.25">
      <c r="A242" s="17">
        <v>200</v>
      </c>
      <c r="B242" s="29" t="s">
        <v>555</v>
      </c>
      <c r="C242" s="25" t="s">
        <v>539</v>
      </c>
      <c r="D242" s="28"/>
      <c r="E242" s="27"/>
      <c r="F242" s="28">
        <v>3600</v>
      </c>
      <c r="G242" s="9"/>
    </row>
    <row r="243" spans="1:7" s="8" customFormat="1" ht="29.25" customHeight="1" x14ac:dyDescent="0.25">
      <c r="A243" s="17">
        <v>201</v>
      </c>
      <c r="B243" s="29" t="s">
        <v>78</v>
      </c>
      <c r="C243" s="25" t="s">
        <v>540</v>
      </c>
      <c r="D243" s="28"/>
      <c r="E243" s="27">
        <v>1285</v>
      </c>
      <c r="F243" s="28">
        <v>869.8</v>
      </c>
      <c r="G243" s="9"/>
    </row>
    <row r="244" spans="1:7" s="8" customFormat="1" x14ac:dyDescent="0.25">
      <c r="A244" s="17">
        <v>202</v>
      </c>
      <c r="B244" s="29" t="s">
        <v>79</v>
      </c>
      <c r="C244" s="25" t="s">
        <v>541</v>
      </c>
      <c r="D244" s="28"/>
      <c r="E244" s="27"/>
      <c r="F244" s="28">
        <v>1004.3</v>
      </c>
      <c r="G244" s="9"/>
    </row>
    <row r="245" spans="1:7" s="8" customFormat="1" ht="32.25" customHeight="1" x14ac:dyDescent="0.25">
      <c r="A245" s="17">
        <v>203</v>
      </c>
      <c r="B245" s="29" t="s">
        <v>556</v>
      </c>
      <c r="C245" s="25" t="s">
        <v>542</v>
      </c>
      <c r="D245" s="28"/>
      <c r="E245" s="27">
        <v>239.7</v>
      </c>
      <c r="F245" s="28"/>
      <c r="G245" s="9"/>
    </row>
    <row r="246" spans="1:7" s="8" customFormat="1" ht="41.25" customHeight="1" x14ac:dyDescent="0.25">
      <c r="A246" s="17">
        <v>204</v>
      </c>
      <c r="B246" s="29" t="s">
        <v>80</v>
      </c>
      <c r="C246" s="25" t="s">
        <v>543</v>
      </c>
      <c r="D246" s="28"/>
      <c r="E246" s="27">
        <v>1176.3</v>
      </c>
      <c r="F246" s="28">
        <v>2000</v>
      </c>
      <c r="G246" s="9"/>
    </row>
    <row r="247" spans="1:7" s="8" customFormat="1" ht="39.75" customHeight="1" x14ac:dyDescent="0.25">
      <c r="A247" s="17">
        <v>205</v>
      </c>
      <c r="B247" s="29" t="s">
        <v>557</v>
      </c>
      <c r="C247" s="25" t="s">
        <v>544</v>
      </c>
      <c r="D247" s="28"/>
      <c r="E247" s="27">
        <v>3770.2</v>
      </c>
      <c r="F247" s="28">
        <v>15.9</v>
      </c>
      <c r="G247" s="9"/>
    </row>
    <row r="248" spans="1:7" s="8" customFormat="1" ht="32.25" customHeight="1" x14ac:dyDescent="0.25">
      <c r="A248" s="17">
        <v>206</v>
      </c>
      <c r="B248" s="29" t="s">
        <v>81</v>
      </c>
      <c r="C248" s="25" t="s">
        <v>545</v>
      </c>
      <c r="D248" s="28"/>
      <c r="E248" s="27"/>
      <c r="F248" s="28">
        <v>975.7</v>
      </c>
      <c r="G248" s="9"/>
    </row>
    <row r="249" spans="1:7" s="8" customFormat="1" ht="50.25" customHeight="1" x14ac:dyDescent="0.25">
      <c r="A249" s="17">
        <v>207</v>
      </c>
      <c r="B249" s="29" t="s">
        <v>82</v>
      </c>
      <c r="C249" s="25" t="s">
        <v>546</v>
      </c>
      <c r="D249" s="28"/>
      <c r="E249" s="27">
        <v>1081.4000000000001</v>
      </c>
      <c r="F249" s="28"/>
      <c r="G249" s="11"/>
    </row>
    <row r="250" spans="1:7" s="5" customFormat="1" ht="45.75" customHeight="1" x14ac:dyDescent="0.25">
      <c r="A250" s="17">
        <v>208</v>
      </c>
      <c r="B250" s="29" t="s">
        <v>559</v>
      </c>
      <c r="C250" s="25" t="s">
        <v>547</v>
      </c>
      <c r="D250" s="28"/>
      <c r="E250" s="27"/>
      <c r="F250" s="28">
        <v>1089.2</v>
      </c>
      <c r="G250" s="9"/>
    </row>
    <row r="251" spans="1:7" s="8" customFormat="1" ht="28.5" customHeight="1" x14ac:dyDescent="0.25">
      <c r="A251" s="17">
        <v>209</v>
      </c>
      <c r="B251" s="29" t="s">
        <v>83</v>
      </c>
      <c r="C251" s="25" t="s">
        <v>548</v>
      </c>
      <c r="D251" s="28"/>
      <c r="E251" s="27">
        <v>552.5</v>
      </c>
      <c r="F251" s="28"/>
      <c r="G251" s="9"/>
    </row>
    <row r="252" spans="1:7" s="8" customFormat="1" ht="47.25" x14ac:dyDescent="0.25">
      <c r="A252" s="17">
        <v>210</v>
      </c>
      <c r="B252" s="29" t="s">
        <v>528</v>
      </c>
      <c r="C252" s="25" t="s">
        <v>549</v>
      </c>
      <c r="D252" s="28"/>
      <c r="E252" s="27">
        <v>430.2</v>
      </c>
      <c r="F252" s="28">
        <v>108.1</v>
      </c>
      <c r="G252" s="9"/>
    </row>
    <row r="253" spans="1:7" s="8" customFormat="1" ht="31.5" x14ac:dyDescent="0.25">
      <c r="A253" s="37">
        <v>211</v>
      </c>
      <c r="B253" s="79" t="s">
        <v>558</v>
      </c>
      <c r="C253" s="37" t="s">
        <v>186</v>
      </c>
      <c r="D253" s="68">
        <f>6500-100</f>
        <v>6400</v>
      </c>
      <c r="E253" s="68"/>
      <c r="F253" s="68"/>
      <c r="G253" s="9"/>
    </row>
    <row r="254" spans="1:7" s="8" customFormat="1" ht="31.5" customHeight="1" x14ac:dyDescent="0.25">
      <c r="A254" s="37">
        <v>212</v>
      </c>
      <c r="B254" s="79" t="s">
        <v>187</v>
      </c>
      <c r="C254" s="37" t="s">
        <v>186</v>
      </c>
      <c r="D254" s="68"/>
      <c r="E254" s="80">
        <v>1372.8</v>
      </c>
      <c r="F254" s="68">
        <v>1627.2</v>
      </c>
      <c r="G254" s="6"/>
    </row>
    <row r="255" spans="1:7" s="8" customFormat="1" ht="33.75" customHeight="1" x14ac:dyDescent="0.25">
      <c r="A255" s="97">
        <v>213</v>
      </c>
      <c r="B255" s="98" t="s">
        <v>181</v>
      </c>
      <c r="C255" s="99" t="s">
        <v>182</v>
      </c>
      <c r="D255" s="100"/>
      <c r="E255" s="100">
        <v>1206.4000000000001</v>
      </c>
      <c r="F255" s="100">
        <v>8050</v>
      </c>
      <c r="G255" s="9"/>
    </row>
    <row r="256" spans="1:7" s="8" customFormat="1" x14ac:dyDescent="0.25">
      <c r="A256" s="111" t="s">
        <v>9</v>
      </c>
      <c r="B256" s="111"/>
      <c r="C256" s="111"/>
      <c r="D256" s="33">
        <f>SUM(D232:D255)</f>
        <v>6400</v>
      </c>
      <c r="E256" s="51">
        <f>SUM(E232:E255)</f>
        <v>17354.651999999998</v>
      </c>
      <c r="F256" s="52">
        <f>SUM(F232:F255)</f>
        <v>29755</v>
      </c>
      <c r="G256" s="9"/>
    </row>
    <row r="257" spans="1:7" s="8" customFormat="1" x14ac:dyDescent="0.25">
      <c r="A257" s="105" t="s">
        <v>84</v>
      </c>
      <c r="B257" s="106"/>
      <c r="C257" s="106"/>
      <c r="D257" s="106"/>
      <c r="E257" s="106"/>
      <c r="F257" s="107"/>
      <c r="G257" s="9"/>
    </row>
    <row r="258" spans="1:7" s="8" customFormat="1" x14ac:dyDescent="0.25">
      <c r="A258" s="17">
        <v>214</v>
      </c>
      <c r="B258" s="29" t="s">
        <v>571</v>
      </c>
      <c r="C258" s="25" t="s">
        <v>561</v>
      </c>
      <c r="D258" s="28"/>
      <c r="E258" s="27">
        <v>1904.3</v>
      </c>
      <c r="F258" s="28">
        <v>2400</v>
      </c>
      <c r="G258" s="9"/>
    </row>
    <row r="259" spans="1:7" s="8" customFormat="1" ht="31.5" x14ac:dyDescent="0.25">
      <c r="A259" s="17">
        <v>215</v>
      </c>
      <c r="B259" s="29" t="s">
        <v>572</v>
      </c>
      <c r="C259" s="25" t="s">
        <v>562</v>
      </c>
      <c r="D259" s="28"/>
      <c r="E259" s="27"/>
      <c r="F259" s="28">
        <v>2500</v>
      </c>
      <c r="G259" s="9"/>
    </row>
    <row r="260" spans="1:7" s="8" customFormat="1" ht="31.5" x14ac:dyDescent="0.25">
      <c r="A260" s="17">
        <v>216</v>
      </c>
      <c r="B260" s="29" t="s">
        <v>573</v>
      </c>
      <c r="C260" s="25" t="s">
        <v>563</v>
      </c>
      <c r="D260" s="28"/>
      <c r="E260" s="27">
        <v>515.79999999999995</v>
      </c>
      <c r="F260" s="28"/>
      <c r="G260" s="9"/>
    </row>
    <row r="261" spans="1:7" s="8" customFormat="1" ht="31.5" x14ac:dyDescent="0.25">
      <c r="A261" s="17">
        <v>217</v>
      </c>
      <c r="B261" s="29" t="s">
        <v>574</v>
      </c>
      <c r="C261" s="25" t="s">
        <v>564</v>
      </c>
      <c r="D261" s="28"/>
      <c r="E261" s="27">
        <v>1496.3</v>
      </c>
      <c r="F261" s="28">
        <v>3235.2</v>
      </c>
      <c r="G261" s="9"/>
    </row>
    <row r="262" spans="1:7" s="8" customFormat="1" ht="39" customHeight="1" x14ac:dyDescent="0.25">
      <c r="A262" s="17">
        <v>218</v>
      </c>
      <c r="B262" s="29" t="s">
        <v>575</v>
      </c>
      <c r="C262" s="25" t="s">
        <v>565</v>
      </c>
      <c r="D262" s="28"/>
      <c r="E262" s="27">
        <v>935.6</v>
      </c>
      <c r="F262" s="28">
        <v>9.4</v>
      </c>
      <c r="G262" s="9"/>
    </row>
    <row r="263" spans="1:7" s="8" customFormat="1" ht="31.5" x14ac:dyDescent="0.25">
      <c r="A263" s="17">
        <v>219</v>
      </c>
      <c r="B263" s="29" t="s">
        <v>576</v>
      </c>
      <c r="C263" s="25" t="s">
        <v>566</v>
      </c>
      <c r="D263" s="28"/>
      <c r="E263" s="27">
        <v>670.7</v>
      </c>
      <c r="F263" s="28">
        <v>1000</v>
      </c>
      <c r="G263" s="9"/>
    </row>
    <row r="264" spans="1:7" s="8" customFormat="1" ht="31.5" x14ac:dyDescent="0.25">
      <c r="A264" s="17">
        <v>220</v>
      </c>
      <c r="B264" s="29" t="s">
        <v>577</v>
      </c>
      <c r="C264" s="25" t="s">
        <v>567</v>
      </c>
      <c r="D264" s="28"/>
      <c r="E264" s="27">
        <v>1164.2</v>
      </c>
      <c r="F264" s="28">
        <v>2500</v>
      </c>
      <c r="G264" s="9"/>
    </row>
    <row r="265" spans="1:7" s="8" customFormat="1" ht="31.5" x14ac:dyDescent="0.25">
      <c r="A265" s="17">
        <v>221</v>
      </c>
      <c r="B265" s="29" t="s">
        <v>85</v>
      </c>
      <c r="C265" s="25" t="s">
        <v>568</v>
      </c>
      <c r="D265" s="28"/>
      <c r="E265" s="27">
        <v>83.3</v>
      </c>
      <c r="F265" s="28"/>
      <c r="G265" s="9"/>
    </row>
    <row r="266" spans="1:7" s="5" customFormat="1" x14ac:dyDescent="0.25">
      <c r="A266" s="17">
        <v>222</v>
      </c>
      <c r="B266" s="24" t="s">
        <v>86</v>
      </c>
      <c r="C266" s="53" t="s">
        <v>569</v>
      </c>
      <c r="D266" s="28"/>
      <c r="E266" s="27"/>
      <c r="F266" s="28">
        <v>2201.3000000000002</v>
      </c>
      <c r="G266" s="9"/>
    </row>
    <row r="267" spans="1:7" s="8" customFormat="1" ht="48.75" customHeight="1" x14ac:dyDescent="0.25">
      <c r="A267" s="17">
        <v>223</v>
      </c>
      <c r="B267" s="29" t="s">
        <v>578</v>
      </c>
      <c r="C267" s="25" t="s">
        <v>570</v>
      </c>
      <c r="D267" s="28"/>
      <c r="E267" s="27"/>
      <c r="F267" s="28">
        <v>1407.8</v>
      </c>
      <c r="G267" s="9"/>
    </row>
    <row r="268" spans="1:7" s="8" customFormat="1" ht="63" x14ac:dyDescent="0.25">
      <c r="A268" s="37">
        <v>224</v>
      </c>
      <c r="B268" s="76" t="s">
        <v>188</v>
      </c>
      <c r="C268" s="37" t="s">
        <v>189</v>
      </c>
      <c r="D268" s="43"/>
      <c r="E268" s="43">
        <v>13344.4</v>
      </c>
      <c r="F268" s="43">
        <v>9078.9</v>
      </c>
      <c r="G268" s="9"/>
    </row>
    <row r="269" spans="1:7" s="8" customFormat="1" ht="42" customHeight="1" x14ac:dyDescent="0.25">
      <c r="A269" s="40">
        <v>225</v>
      </c>
      <c r="B269" s="48" t="s">
        <v>190</v>
      </c>
      <c r="C269" s="54" t="s">
        <v>191</v>
      </c>
      <c r="D269" s="43"/>
      <c r="E269" s="43">
        <v>9229.2999999999993</v>
      </c>
      <c r="F269" s="43">
        <v>7800</v>
      </c>
      <c r="G269" s="9"/>
    </row>
    <row r="270" spans="1:7" s="8" customFormat="1" x14ac:dyDescent="0.25">
      <c r="A270" s="111" t="s">
        <v>9</v>
      </c>
      <c r="B270" s="111"/>
      <c r="C270" s="111"/>
      <c r="D270" s="33"/>
      <c r="E270" s="51">
        <f>SUM(E258:E269)</f>
        <v>29343.899999999998</v>
      </c>
      <c r="F270" s="52">
        <f>SUM(F258:F269)</f>
        <v>32132.6</v>
      </c>
      <c r="G270" s="11"/>
    </row>
    <row r="271" spans="1:7" s="5" customFormat="1" x14ac:dyDescent="0.25">
      <c r="A271" s="105" t="s">
        <v>87</v>
      </c>
      <c r="B271" s="106"/>
      <c r="C271" s="106"/>
      <c r="D271" s="106"/>
      <c r="E271" s="106"/>
      <c r="F271" s="107"/>
      <c r="G271" s="9"/>
    </row>
    <row r="272" spans="1:7" s="8" customFormat="1" ht="31.5" x14ac:dyDescent="0.25">
      <c r="A272" s="17">
        <v>226</v>
      </c>
      <c r="B272" s="29" t="s">
        <v>88</v>
      </c>
      <c r="C272" s="25" t="s">
        <v>579</v>
      </c>
      <c r="D272" s="28"/>
      <c r="E272" s="27">
        <v>514.70000000000005</v>
      </c>
      <c r="F272" s="28"/>
      <c r="G272" s="9"/>
    </row>
    <row r="273" spans="1:7" s="8" customFormat="1" ht="31.5" x14ac:dyDescent="0.25">
      <c r="A273" s="17">
        <v>227</v>
      </c>
      <c r="B273" s="24" t="s">
        <v>591</v>
      </c>
      <c r="C273" s="53" t="s">
        <v>580</v>
      </c>
      <c r="D273" s="28"/>
      <c r="E273" s="27"/>
      <c r="F273" s="28">
        <v>2859.3</v>
      </c>
      <c r="G273" s="9"/>
    </row>
    <row r="274" spans="1:7" s="8" customFormat="1" ht="31.5" x14ac:dyDescent="0.25">
      <c r="A274" s="17">
        <v>228</v>
      </c>
      <c r="B274" s="29" t="s">
        <v>592</v>
      </c>
      <c r="C274" s="25" t="s">
        <v>581</v>
      </c>
      <c r="D274" s="28"/>
      <c r="E274" s="27"/>
      <c r="F274" s="28">
        <v>1364</v>
      </c>
      <c r="G274" s="9"/>
    </row>
    <row r="275" spans="1:7" s="8" customFormat="1" ht="28.5" customHeight="1" x14ac:dyDescent="0.25">
      <c r="A275" s="17">
        <v>229</v>
      </c>
      <c r="B275" s="29" t="s">
        <v>593</v>
      </c>
      <c r="C275" s="25" t="s">
        <v>582</v>
      </c>
      <c r="D275" s="28"/>
      <c r="E275" s="27">
        <v>1638.1</v>
      </c>
      <c r="F275" s="28">
        <v>1638.1</v>
      </c>
      <c r="G275" s="9"/>
    </row>
    <row r="276" spans="1:7" s="8" customFormat="1" ht="32.25" customHeight="1" x14ac:dyDescent="0.25">
      <c r="A276" s="17">
        <v>230</v>
      </c>
      <c r="B276" s="29" t="s">
        <v>594</v>
      </c>
      <c r="C276" s="25" t="s">
        <v>583</v>
      </c>
      <c r="D276" s="28"/>
      <c r="E276" s="27">
        <v>325.7</v>
      </c>
      <c r="F276" s="28"/>
      <c r="G276" s="9"/>
    </row>
    <row r="277" spans="1:7" s="8" customFormat="1" ht="29.25" customHeight="1" x14ac:dyDescent="0.25">
      <c r="A277" s="17">
        <v>231</v>
      </c>
      <c r="B277" s="29" t="s">
        <v>595</v>
      </c>
      <c r="C277" s="25" t="s">
        <v>584</v>
      </c>
      <c r="D277" s="28"/>
      <c r="E277" s="27"/>
      <c r="F277" s="28">
        <v>287.2</v>
      </c>
      <c r="G277" s="9"/>
    </row>
    <row r="278" spans="1:7" s="8" customFormat="1" ht="31.5" x14ac:dyDescent="0.25">
      <c r="A278" s="17">
        <v>232</v>
      </c>
      <c r="B278" s="29" t="s">
        <v>596</v>
      </c>
      <c r="C278" s="25" t="s">
        <v>585</v>
      </c>
      <c r="D278" s="28"/>
      <c r="E278" s="27"/>
      <c r="F278" s="28">
        <v>419.5</v>
      </c>
      <c r="G278" s="9"/>
    </row>
    <row r="279" spans="1:7" s="8" customFormat="1" ht="31.5" x14ac:dyDescent="0.25">
      <c r="A279" s="17">
        <v>233</v>
      </c>
      <c r="B279" s="29" t="s">
        <v>599</v>
      </c>
      <c r="C279" s="25" t="s">
        <v>586</v>
      </c>
      <c r="D279" s="28"/>
      <c r="E279" s="27"/>
      <c r="F279" s="28">
        <v>2550.6999999999998</v>
      </c>
      <c r="G279" s="9"/>
    </row>
    <row r="280" spans="1:7" s="8" customFormat="1" ht="31.5" x14ac:dyDescent="0.25">
      <c r="A280" s="17">
        <v>234</v>
      </c>
      <c r="B280" s="29" t="s">
        <v>89</v>
      </c>
      <c r="C280" s="25" t="s">
        <v>587</v>
      </c>
      <c r="D280" s="28"/>
      <c r="E280" s="27">
        <v>386.6</v>
      </c>
      <c r="F280" s="28"/>
      <c r="G280" s="9"/>
    </row>
    <row r="281" spans="1:7" s="8" customFormat="1" ht="29.25" customHeight="1" x14ac:dyDescent="0.25">
      <c r="A281" s="17">
        <v>235</v>
      </c>
      <c r="B281" s="29" t="s">
        <v>597</v>
      </c>
      <c r="C281" s="25" t="s">
        <v>588</v>
      </c>
      <c r="D281" s="28"/>
      <c r="E281" s="27">
        <v>1557.3</v>
      </c>
      <c r="F281" s="28"/>
      <c r="G281" s="9"/>
    </row>
    <row r="282" spans="1:7" s="5" customFormat="1" ht="36" customHeight="1" x14ac:dyDescent="0.25">
      <c r="A282" s="17">
        <v>236</v>
      </c>
      <c r="B282" s="29" t="s">
        <v>598</v>
      </c>
      <c r="C282" s="25" t="s">
        <v>589</v>
      </c>
      <c r="D282" s="28"/>
      <c r="E282" s="27"/>
      <c r="F282" s="28">
        <v>1200</v>
      </c>
      <c r="G282" s="9"/>
    </row>
    <row r="283" spans="1:7" s="8" customFormat="1" ht="47.25" x14ac:dyDescent="0.25">
      <c r="A283" s="30">
        <v>237</v>
      </c>
      <c r="B283" s="31" t="s">
        <v>90</v>
      </c>
      <c r="C283" s="32" t="s">
        <v>590</v>
      </c>
      <c r="D283" s="28"/>
      <c r="E283" s="27">
        <v>2309</v>
      </c>
      <c r="F283" s="28"/>
      <c r="G283" s="9"/>
    </row>
    <row r="284" spans="1:7" s="8" customFormat="1" x14ac:dyDescent="0.25">
      <c r="A284" s="111" t="s">
        <v>9</v>
      </c>
      <c r="B284" s="111"/>
      <c r="C284" s="111"/>
      <c r="D284" s="33"/>
      <c r="E284" s="51">
        <f>SUM(E272:E283)</f>
        <v>6731.4</v>
      </c>
      <c r="F284" s="52">
        <f>SUM(F272:F283)</f>
        <v>10318.799999999999</v>
      </c>
      <c r="G284" s="9"/>
    </row>
    <row r="285" spans="1:7" s="8" customFormat="1" x14ac:dyDescent="0.25">
      <c r="A285" s="105" t="s">
        <v>91</v>
      </c>
      <c r="B285" s="106"/>
      <c r="C285" s="106"/>
      <c r="D285" s="106"/>
      <c r="E285" s="106"/>
      <c r="F285" s="107"/>
      <c r="G285" s="9"/>
    </row>
    <row r="286" spans="1:7" s="8" customFormat="1" ht="33" customHeight="1" x14ac:dyDescent="0.25">
      <c r="A286" s="17">
        <v>238</v>
      </c>
      <c r="B286" s="29" t="s">
        <v>604</v>
      </c>
      <c r="C286" s="25" t="s">
        <v>600</v>
      </c>
      <c r="D286" s="28"/>
      <c r="E286" s="27">
        <v>231.6</v>
      </c>
      <c r="F286" s="28">
        <v>1517.1</v>
      </c>
      <c r="G286" s="9"/>
    </row>
    <row r="287" spans="1:7" s="8" customFormat="1" ht="28.5" customHeight="1" x14ac:dyDescent="0.25">
      <c r="A287" s="17">
        <v>239</v>
      </c>
      <c r="B287" s="29" t="s">
        <v>605</v>
      </c>
      <c r="C287" s="25" t="s">
        <v>601</v>
      </c>
      <c r="D287" s="28"/>
      <c r="E287" s="27"/>
      <c r="F287" s="28">
        <v>2000</v>
      </c>
      <c r="G287" s="9"/>
    </row>
    <row r="288" spans="1:7" s="8" customFormat="1" ht="47.25" x14ac:dyDescent="0.25">
      <c r="A288" s="17">
        <v>240</v>
      </c>
      <c r="B288" s="29" t="s">
        <v>606</v>
      </c>
      <c r="C288" s="25" t="s">
        <v>602</v>
      </c>
      <c r="D288" s="28"/>
      <c r="E288" s="27">
        <v>71.099999999999994</v>
      </c>
      <c r="F288" s="28">
        <v>686</v>
      </c>
      <c r="G288" s="9"/>
    </row>
    <row r="289" spans="1:7" s="8" customFormat="1" x14ac:dyDescent="0.25">
      <c r="A289" s="30">
        <v>241</v>
      </c>
      <c r="B289" s="31" t="s">
        <v>92</v>
      </c>
      <c r="C289" s="32" t="s">
        <v>603</v>
      </c>
      <c r="D289" s="28"/>
      <c r="E289" s="27">
        <v>1193.8</v>
      </c>
      <c r="F289" s="28">
        <v>310.7</v>
      </c>
      <c r="G289" s="9"/>
    </row>
    <row r="290" spans="1:7" s="8" customFormat="1" x14ac:dyDescent="0.25">
      <c r="A290" s="111" t="s">
        <v>9</v>
      </c>
      <c r="B290" s="111"/>
      <c r="C290" s="111"/>
      <c r="D290" s="33"/>
      <c r="E290" s="51">
        <f>SUM(E286:E289)</f>
        <v>1496.5</v>
      </c>
      <c r="F290" s="52">
        <f>SUM(F286:F289)</f>
        <v>4513.8</v>
      </c>
      <c r="G290" s="9"/>
    </row>
    <row r="291" spans="1:7" s="8" customFormat="1" x14ac:dyDescent="0.25">
      <c r="A291" s="105" t="s">
        <v>93</v>
      </c>
      <c r="B291" s="106"/>
      <c r="C291" s="106"/>
      <c r="D291" s="106"/>
      <c r="E291" s="106"/>
      <c r="F291" s="107"/>
      <c r="G291" s="9"/>
    </row>
    <row r="292" spans="1:7" s="8" customFormat="1" ht="31.5" x14ac:dyDescent="0.25">
      <c r="A292" s="17">
        <v>242</v>
      </c>
      <c r="B292" s="29" t="s">
        <v>633</v>
      </c>
      <c r="C292" s="25" t="s">
        <v>607</v>
      </c>
      <c r="D292" s="28"/>
      <c r="E292" s="27">
        <v>604.4</v>
      </c>
      <c r="F292" s="28"/>
      <c r="G292" s="9"/>
    </row>
    <row r="293" spans="1:7" s="8" customFormat="1" ht="31.5" x14ac:dyDescent="0.25">
      <c r="A293" s="17">
        <v>243</v>
      </c>
      <c r="B293" s="29" t="s">
        <v>632</v>
      </c>
      <c r="C293" s="25" t="s">
        <v>608</v>
      </c>
      <c r="D293" s="28"/>
      <c r="E293" s="27"/>
      <c r="F293" s="28">
        <v>1260</v>
      </c>
      <c r="G293" s="9"/>
    </row>
    <row r="294" spans="1:7" s="8" customFormat="1" ht="31.5" x14ac:dyDescent="0.25">
      <c r="A294" s="17">
        <v>244</v>
      </c>
      <c r="B294" s="29" t="s">
        <v>631</v>
      </c>
      <c r="C294" s="25" t="s">
        <v>609</v>
      </c>
      <c r="D294" s="28"/>
      <c r="E294" s="27">
        <v>735.8</v>
      </c>
      <c r="F294" s="28">
        <v>4000</v>
      </c>
      <c r="G294" s="9"/>
    </row>
    <row r="295" spans="1:7" s="8" customFormat="1" ht="24.75" customHeight="1" x14ac:dyDescent="0.25">
      <c r="A295" s="17">
        <v>245</v>
      </c>
      <c r="B295" s="29" t="s">
        <v>630</v>
      </c>
      <c r="C295" s="25" t="s">
        <v>610</v>
      </c>
      <c r="D295" s="28"/>
      <c r="E295" s="27">
        <v>2873.9</v>
      </c>
      <c r="F295" s="28"/>
      <c r="G295" s="9"/>
    </row>
    <row r="296" spans="1:7" s="8" customFormat="1" ht="26.25" customHeight="1" x14ac:dyDescent="0.25">
      <c r="A296" s="17">
        <v>246</v>
      </c>
      <c r="B296" s="29" t="s">
        <v>629</v>
      </c>
      <c r="C296" s="25" t="s">
        <v>611</v>
      </c>
      <c r="D296" s="28"/>
      <c r="E296" s="27">
        <v>5688.8</v>
      </c>
      <c r="F296" s="28">
        <v>4159.5</v>
      </c>
      <c r="G296" s="9"/>
    </row>
    <row r="297" spans="1:7" s="8" customFormat="1" x14ac:dyDescent="0.25">
      <c r="A297" s="17">
        <v>247</v>
      </c>
      <c r="B297" s="29" t="s">
        <v>94</v>
      </c>
      <c r="C297" s="25" t="s">
        <v>612</v>
      </c>
      <c r="D297" s="28"/>
      <c r="E297" s="27">
        <v>2033.6</v>
      </c>
      <c r="F297" s="28">
        <v>7966.4</v>
      </c>
      <c r="G297" s="9"/>
    </row>
    <row r="298" spans="1:7" s="8" customFormat="1" ht="31.5" x14ac:dyDescent="0.25">
      <c r="A298" s="17">
        <v>248</v>
      </c>
      <c r="B298" s="29" t="s">
        <v>628</v>
      </c>
      <c r="C298" s="25" t="s">
        <v>613</v>
      </c>
      <c r="D298" s="28"/>
      <c r="E298" s="27">
        <v>1510</v>
      </c>
      <c r="F298" s="28">
        <v>1500</v>
      </c>
      <c r="G298" s="9"/>
    </row>
    <row r="299" spans="1:7" s="8" customFormat="1" ht="32.25" customHeight="1" x14ac:dyDescent="0.25">
      <c r="A299" s="17">
        <v>249</v>
      </c>
      <c r="B299" s="29" t="s">
        <v>627</v>
      </c>
      <c r="C299" s="25" t="s">
        <v>614</v>
      </c>
      <c r="D299" s="28"/>
      <c r="E299" s="27"/>
      <c r="F299" s="28">
        <v>661.1</v>
      </c>
      <c r="G299" s="9"/>
    </row>
    <row r="300" spans="1:7" s="8" customFormat="1" ht="39.75" customHeight="1" x14ac:dyDescent="0.25">
      <c r="A300" s="17">
        <v>250</v>
      </c>
      <c r="B300" s="29" t="s">
        <v>95</v>
      </c>
      <c r="C300" s="25" t="s">
        <v>615</v>
      </c>
      <c r="D300" s="28"/>
      <c r="E300" s="27">
        <v>2780.8</v>
      </c>
      <c r="F300" s="28">
        <v>3080</v>
      </c>
      <c r="G300" s="9"/>
    </row>
    <row r="301" spans="1:7" s="8" customFormat="1" ht="35.25" customHeight="1" x14ac:dyDescent="0.25">
      <c r="A301" s="17">
        <v>251</v>
      </c>
      <c r="B301" s="29" t="s">
        <v>626</v>
      </c>
      <c r="C301" s="25" t="s">
        <v>616</v>
      </c>
      <c r="D301" s="28"/>
      <c r="E301" s="27">
        <v>1510.7</v>
      </c>
      <c r="F301" s="28">
        <v>2513.8000000000002</v>
      </c>
      <c r="G301" s="11"/>
    </row>
    <row r="302" spans="1:7" s="5" customFormat="1" ht="19.5" customHeight="1" x14ac:dyDescent="0.25">
      <c r="A302" s="17">
        <v>252</v>
      </c>
      <c r="B302" s="29" t="s">
        <v>625</v>
      </c>
      <c r="C302" s="25" t="s">
        <v>617</v>
      </c>
      <c r="D302" s="28"/>
      <c r="E302" s="27">
        <v>2447.5</v>
      </c>
      <c r="F302" s="28">
        <v>24.5</v>
      </c>
      <c r="G302" s="9"/>
    </row>
    <row r="303" spans="1:7" s="8" customFormat="1" ht="31.5" x14ac:dyDescent="0.25">
      <c r="A303" s="17">
        <v>253</v>
      </c>
      <c r="B303" s="29" t="s">
        <v>624</v>
      </c>
      <c r="C303" s="25" t="s">
        <v>618</v>
      </c>
      <c r="D303" s="28"/>
      <c r="E303" s="27">
        <v>669.6</v>
      </c>
      <c r="F303" s="28">
        <v>946.9</v>
      </c>
      <c r="G303" s="9"/>
    </row>
    <row r="304" spans="1:7" s="8" customFormat="1" ht="47.25" x14ac:dyDescent="0.25">
      <c r="A304" s="37">
        <v>254</v>
      </c>
      <c r="B304" s="76" t="s">
        <v>623</v>
      </c>
      <c r="C304" s="82" t="s">
        <v>619</v>
      </c>
      <c r="D304" s="43">
        <f>3279.4</f>
        <v>3279.4</v>
      </c>
      <c r="E304" s="43">
        <v>558.9</v>
      </c>
      <c r="F304" s="43"/>
      <c r="G304" s="9"/>
    </row>
    <row r="305" spans="1:7" s="8" customFormat="1" ht="28.5" customHeight="1" x14ac:dyDescent="0.25">
      <c r="A305" s="37">
        <v>255</v>
      </c>
      <c r="B305" s="76" t="s">
        <v>622</v>
      </c>
      <c r="C305" s="82" t="s">
        <v>620</v>
      </c>
      <c r="D305" s="43"/>
      <c r="E305" s="43">
        <v>6</v>
      </c>
      <c r="F305" s="43">
        <v>5000</v>
      </c>
      <c r="G305" s="9"/>
    </row>
    <row r="306" spans="1:7" s="8" customFormat="1" ht="31.5" x14ac:dyDescent="0.25">
      <c r="A306" s="37">
        <v>256</v>
      </c>
      <c r="B306" s="76" t="s">
        <v>621</v>
      </c>
      <c r="C306" s="37" t="s">
        <v>218</v>
      </c>
      <c r="D306" s="43"/>
      <c r="E306" s="43">
        <v>8252.9</v>
      </c>
      <c r="F306" s="43">
        <v>9100</v>
      </c>
      <c r="G306" s="9"/>
    </row>
    <row r="307" spans="1:7" s="8" customFormat="1" ht="30" customHeight="1" x14ac:dyDescent="0.25">
      <c r="A307" s="40">
        <v>257</v>
      </c>
      <c r="B307" s="42" t="s">
        <v>192</v>
      </c>
      <c r="C307" s="40" t="s">
        <v>193</v>
      </c>
      <c r="D307" s="43"/>
      <c r="E307" s="43">
        <v>13139</v>
      </c>
      <c r="F307" s="43">
        <v>3453.3</v>
      </c>
      <c r="G307" s="9"/>
    </row>
    <row r="308" spans="1:7" s="8" customFormat="1" x14ac:dyDescent="0.25">
      <c r="A308" s="111" t="s">
        <v>9</v>
      </c>
      <c r="B308" s="111"/>
      <c r="C308" s="111"/>
      <c r="D308" s="33">
        <f>SUM(D292:D307)</f>
        <v>3279.4</v>
      </c>
      <c r="E308" s="51">
        <f>SUM(E292:E307)</f>
        <v>42811.9</v>
      </c>
      <c r="F308" s="52">
        <f>SUM(F292:F307)</f>
        <v>43665.5</v>
      </c>
      <c r="G308" s="9"/>
    </row>
    <row r="309" spans="1:7" s="8" customFormat="1" x14ac:dyDescent="0.25">
      <c r="A309" s="105" t="s">
        <v>96</v>
      </c>
      <c r="B309" s="106"/>
      <c r="C309" s="106"/>
      <c r="D309" s="106"/>
      <c r="E309" s="106"/>
      <c r="F309" s="107"/>
      <c r="G309" s="9"/>
    </row>
    <row r="310" spans="1:7" s="8" customFormat="1" ht="28.5" customHeight="1" x14ac:dyDescent="0.25">
      <c r="A310" s="17">
        <v>258</v>
      </c>
      <c r="B310" s="29" t="s">
        <v>649</v>
      </c>
      <c r="C310" s="25" t="s">
        <v>634</v>
      </c>
      <c r="D310" s="28"/>
      <c r="E310" s="27">
        <v>3353</v>
      </c>
      <c r="F310" s="28">
        <v>1500</v>
      </c>
      <c r="G310" s="9"/>
    </row>
    <row r="311" spans="1:7" s="8" customFormat="1" ht="26.25" customHeight="1" x14ac:dyDescent="0.25">
      <c r="A311" s="17">
        <v>259</v>
      </c>
      <c r="B311" s="29" t="s">
        <v>97</v>
      </c>
      <c r="C311" s="25" t="s">
        <v>635</v>
      </c>
      <c r="D311" s="28"/>
      <c r="E311" s="27">
        <v>3749.1</v>
      </c>
      <c r="F311" s="28">
        <v>3384.5</v>
      </c>
      <c r="G311" s="9"/>
    </row>
    <row r="312" spans="1:7" s="8" customFormat="1" x14ac:dyDescent="0.25">
      <c r="A312" s="17">
        <v>260</v>
      </c>
      <c r="B312" s="29" t="s">
        <v>650</v>
      </c>
      <c r="C312" s="25" t="s">
        <v>636</v>
      </c>
      <c r="D312" s="28"/>
      <c r="E312" s="27">
        <v>1392</v>
      </c>
      <c r="F312" s="28">
        <v>2000</v>
      </c>
      <c r="G312" s="9"/>
    </row>
    <row r="313" spans="1:7" s="8" customFormat="1" x14ac:dyDescent="0.25">
      <c r="A313" s="17">
        <v>261</v>
      </c>
      <c r="B313" s="29" t="s">
        <v>98</v>
      </c>
      <c r="C313" s="25" t="s">
        <v>637</v>
      </c>
      <c r="D313" s="28"/>
      <c r="E313" s="27">
        <v>828.4</v>
      </c>
      <c r="F313" s="28">
        <v>2600</v>
      </c>
      <c r="G313" s="9"/>
    </row>
    <row r="314" spans="1:7" s="8" customFormat="1" ht="28.5" customHeight="1" x14ac:dyDescent="0.25">
      <c r="A314" s="17">
        <v>262</v>
      </c>
      <c r="B314" s="29" t="s">
        <v>99</v>
      </c>
      <c r="C314" s="25" t="s">
        <v>638</v>
      </c>
      <c r="D314" s="28"/>
      <c r="E314" s="27">
        <v>1788.4</v>
      </c>
      <c r="F314" s="28">
        <v>1397.5</v>
      </c>
      <c r="G314" s="9"/>
    </row>
    <row r="315" spans="1:7" s="8" customFormat="1" ht="30" customHeight="1" x14ac:dyDescent="0.25">
      <c r="A315" s="17">
        <v>263</v>
      </c>
      <c r="B315" s="29" t="s">
        <v>651</v>
      </c>
      <c r="C315" s="25" t="s">
        <v>639</v>
      </c>
      <c r="D315" s="28"/>
      <c r="E315" s="27">
        <v>60</v>
      </c>
      <c r="F315" s="28"/>
      <c r="G315" s="9"/>
    </row>
    <row r="316" spans="1:7" s="8" customFormat="1" ht="35.25" customHeight="1" x14ac:dyDescent="0.25">
      <c r="A316" s="17">
        <v>264</v>
      </c>
      <c r="B316" s="29" t="s">
        <v>652</v>
      </c>
      <c r="C316" s="25" t="s">
        <v>640</v>
      </c>
      <c r="D316" s="28"/>
      <c r="E316" s="27">
        <v>40</v>
      </c>
      <c r="F316" s="28"/>
      <c r="G316" s="11"/>
    </row>
    <row r="317" spans="1:7" s="5" customFormat="1" ht="31.5" x14ac:dyDescent="0.25">
      <c r="A317" s="17">
        <v>265</v>
      </c>
      <c r="B317" s="29" t="s">
        <v>653</v>
      </c>
      <c r="C317" s="25" t="s">
        <v>641</v>
      </c>
      <c r="D317" s="28"/>
      <c r="E317" s="27">
        <v>830</v>
      </c>
      <c r="F317" s="28">
        <v>121.4</v>
      </c>
      <c r="G317" s="9"/>
    </row>
    <row r="318" spans="1:7" s="8" customFormat="1" ht="32.25" customHeight="1" x14ac:dyDescent="0.25">
      <c r="A318" s="17">
        <v>266</v>
      </c>
      <c r="B318" s="29" t="s">
        <v>654</v>
      </c>
      <c r="C318" s="25" t="s">
        <v>642</v>
      </c>
      <c r="D318" s="28"/>
      <c r="E318" s="27">
        <v>412.8</v>
      </c>
      <c r="F318" s="28">
        <v>414.1</v>
      </c>
      <c r="G318" s="9"/>
    </row>
    <row r="319" spans="1:7" s="8" customFormat="1" ht="64.5" customHeight="1" x14ac:dyDescent="0.25">
      <c r="A319" s="17">
        <v>267</v>
      </c>
      <c r="B319" s="29" t="s">
        <v>100</v>
      </c>
      <c r="C319" s="25" t="s">
        <v>643</v>
      </c>
      <c r="D319" s="28"/>
      <c r="E319" s="27">
        <v>3299.3</v>
      </c>
      <c r="F319" s="28">
        <v>1712.9</v>
      </c>
      <c r="G319" s="9"/>
    </row>
    <row r="320" spans="1:7" s="8" customFormat="1" ht="31.5" x14ac:dyDescent="0.25">
      <c r="A320" s="17">
        <v>268</v>
      </c>
      <c r="B320" s="29" t="s">
        <v>655</v>
      </c>
      <c r="C320" s="25" t="s">
        <v>644</v>
      </c>
      <c r="D320" s="28"/>
      <c r="E320" s="27">
        <v>507.8</v>
      </c>
      <c r="F320" s="28"/>
      <c r="G320" s="9"/>
    </row>
    <row r="321" spans="1:7" s="8" customFormat="1" ht="30.75" customHeight="1" x14ac:dyDescent="0.25">
      <c r="A321" s="17">
        <v>269</v>
      </c>
      <c r="B321" s="29" t="s">
        <v>656</v>
      </c>
      <c r="C321" s="25" t="s">
        <v>645</v>
      </c>
      <c r="D321" s="28"/>
      <c r="E321" s="27">
        <v>1700</v>
      </c>
      <c r="F321" s="28">
        <v>1030.3</v>
      </c>
      <c r="G321" s="9"/>
    </row>
    <row r="322" spans="1:7" s="8" customFormat="1" x14ac:dyDescent="0.25">
      <c r="A322" s="17">
        <v>270</v>
      </c>
      <c r="B322" s="29" t="s">
        <v>101</v>
      </c>
      <c r="C322" s="25" t="s">
        <v>646</v>
      </c>
      <c r="D322" s="28"/>
      <c r="E322" s="27">
        <v>1830.6</v>
      </c>
      <c r="F322" s="28">
        <v>429.6</v>
      </c>
      <c r="G322" s="9"/>
    </row>
    <row r="323" spans="1:7" s="8" customFormat="1" x14ac:dyDescent="0.25">
      <c r="A323" s="17">
        <v>271</v>
      </c>
      <c r="B323" s="29" t="s">
        <v>102</v>
      </c>
      <c r="C323" s="25" t="s">
        <v>647</v>
      </c>
      <c r="D323" s="28"/>
      <c r="E323" s="27"/>
      <c r="F323" s="28">
        <v>1214.2</v>
      </c>
      <c r="G323" s="9"/>
    </row>
    <row r="324" spans="1:7" s="8" customFormat="1" ht="29.25" customHeight="1" x14ac:dyDescent="0.25">
      <c r="A324" s="17">
        <v>272</v>
      </c>
      <c r="B324" s="29" t="s">
        <v>657</v>
      </c>
      <c r="C324" s="25" t="s">
        <v>648</v>
      </c>
      <c r="D324" s="28"/>
      <c r="E324" s="27"/>
      <c r="F324" s="28">
        <v>1800</v>
      </c>
      <c r="G324" s="9"/>
    </row>
    <row r="325" spans="1:7" s="8" customFormat="1" x14ac:dyDescent="0.25">
      <c r="A325" s="37">
        <v>273</v>
      </c>
      <c r="B325" s="73" t="s">
        <v>194</v>
      </c>
      <c r="C325" s="75" t="s">
        <v>195</v>
      </c>
      <c r="D325" s="43">
        <v>3434.3</v>
      </c>
      <c r="E325" s="43"/>
      <c r="F325" s="43"/>
      <c r="G325" s="9"/>
    </row>
    <row r="326" spans="1:7" s="8" customFormat="1" ht="27.75" customHeight="1" x14ac:dyDescent="0.25">
      <c r="A326" s="37">
        <v>274</v>
      </c>
      <c r="B326" s="76" t="s">
        <v>196</v>
      </c>
      <c r="C326" s="75" t="s">
        <v>197</v>
      </c>
      <c r="D326" s="43"/>
      <c r="E326" s="43">
        <v>48.3</v>
      </c>
      <c r="F326" s="43">
        <v>7656</v>
      </c>
      <c r="G326" s="9"/>
    </row>
    <row r="327" spans="1:7" s="8" customFormat="1" ht="31.5" x14ac:dyDescent="0.25">
      <c r="A327" s="40">
        <v>275</v>
      </c>
      <c r="B327" s="41" t="s">
        <v>198</v>
      </c>
      <c r="C327" s="40" t="s">
        <v>199</v>
      </c>
      <c r="D327" s="43"/>
      <c r="E327" s="43">
        <v>1681.4</v>
      </c>
      <c r="F327" s="43"/>
      <c r="G327" s="9"/>
    </row>
    <row r="328" spans="1:7" s="8" customFormat="1" x14ac:dyDescent="0.25">
      <c r="A328" s="111" t="s">
        <v>9</v>
      </c>
      <c r="B328" s="111"/>
      <c r="C328" s="111"/>
      <c r="D328" s="33">
        <f>SUM(D310:D327)</f>
        <v>3434.3</v>
      </c>
      <c r="E328" s="51">
        <f>SUM(E310:E327)</f>
        <v>21521.1</v>
      </c>
      <c r="F328" s="52">
        <f>SUM(F310:F327)</f>
        <v>25260.5</v>
      </c>
      <c r="G328" s="11"/>
    </row>
    <row r="329" spans="1:7" s="5" customFormat="1" x14ac:dyDescent="0.25">
      <c r="A329" s="105" t="s">
        <v>103</v>
      </c>
      <c r="B329" s="106"/>
      <c r="C329" s="106"/>
      <c r="D329" s="106"/>
      <c r="E329" s="106"/>
      <c r="F329" s="107"/>
      <c r="G329" s="9"/>
    </row>
    <row r="330" spans="1:7" s="8" customFormat="1" x14ac:dyDescent="0.25">
      <c r="A330" s="17">
        <v>276</v>
      </c>
      <c r="B330" s="29" t="s">
        <v>104</v>
      </c>
      <c r="C330" s="25" t="s">
        <v>545</v>
      </c>
      <c r="D330" s="28"/>
      <c r="E330" s="27">
        <v>1447.9</v>
      </c>
      <c r="F330" s="28"/>
      <c r="G330" s="9"/>
    </row>
    <row r="331" spans="1:7" s="8" customFormat="1" ht="31.5" x14ac:dyDescent="0.25">
      <c r="A331" s="17">
        <v>277</v>
      </c>
      <c r="B331" s="29" t="s">
        <v>666</v>
      </c>
      <c r="C331" s="25" t="s">
        <v>658</v>
      </c>
      <c r="D331" s="28"/>
      <c r="E331" s="27">
        <v>1035.9000000000001</v>
      </c>
      <c r="F331" s="28"/>
      <c r="G331" s="9"/>
    </row>
    <row r="332" spans="1:7" s="8" customFormat="1" ht="30" customHeight="1" x14ac:dyDescent="0.25">
      <c r="A332" s="17">
        <v>278</v>
      </c>
      <c r="B332" s="29" t="s">
        <v>105</v>
      </c>
      <c r="C332" s="25" t="s">
        <v>659</v>
      </c>
      <c r="D332" s="28"/>
      <c r="E332" s="27"/>
      <c r="F332" s="28">
        <v>2568.6999999999998</v>
      </c>
      <c r="G332" s="9"/>
    </row>
    <row r="333" spans="1:7" s="8" customFormat="1" ht="30" customHeight="1" x14ac:dyDescent="0.25">
      <c r="A333" s="17">
        <v>279</v>
      </c>
      <c r="B333" s="29" t="s">
        <v>106</v>
      </c>
      <c r="C333" s="25" t="s">
        <v>660</v>
      </c>
      <c r="D333" s="28"/>
      <c r="E333" s="27">
        <v>187.2</v>
      </c>
      <c r="F333" s="28">
        <v>932.3</v>
      </c>
      <c r="G333" s="9"/>
    </row>
    <row r="334" spans="1:7" s="8" customFormat="1" ht="31.5" x14ac:dyDescent="0.25">
      <c r="A334" s="17">
        <v>280</v>
      </c>
      <c r="B334" s="29" t="s">
        <v>667</v>
      </c>
      <c r="C334" s="25" t="s">
        <v>661</v>
      </c>
      <c r="D334" s="28"/>
      <c r="E334" s="27">
        <v>2891.3</v>
      </c>
      <c r="F334" s="28"/>
      <c r="G334" s="9"/>
    </row>
    <row r="335" spans="1:7" s="8" customFormat="1" ht="31.5" x14ac:dyDescent="0.25">
      <c r="A335" s="17">
        <v>281</v>
      </c>
      <c r="B335" s="29" t="s">
        <v>668</v>
      </c>
      <c r="C335" s="25" t="s">
        <v>662</v>
      </c>
      <c r="D335" s="28"/>
      <c r="E335" s="27">
        <v>1599.2</v>
      </c>
      <c r="F335" s="28"/>
      <c r="G335" s="9"/>
    </row>
    <row r="336" spans="1:7" s="8" customFormat="1" x14ac:dyDescent="0.25">
      <c r="A336" s="17">
        <v>282</v>
      </c>
      <c r="B336" s="29" t="s">
        <v>107</v>
      </c>
      <c r="C336" s="25" t="s">
        <v>663</v>
      </c>
      <c r="D336" s="28"/>
      <c r="E336" s="27"/>
      <c r="F336" s="28">
        <v>1906.2</v>
      </c>
      <c r="G336" s="9"/>
    </row>
    <row r="337" spans="1:7" s="8" customFormat="1" ht="63" x14ac:dyDescent="0.25">
      <c r="A337" s="17">
        <v>283</v>
      </c>
      <c r="B337" s="29" t="s">
        <v>108</v>
      </c>
      <c r="C337" s="25" t="s">
        <v>664</v>
      </c>
      <c r="D337" s="28"/>
      <c r="E337" s="27">
        <v>1693.8</v>
      </c>
      <c r="F337" s="28"/>
      <c r="G337" s="9"/>
    </row>
    <row r="338" spans="1:7" s="8" customFormat="1" ht="31.5" x14ac:dyDescent="0.25">
      <c r="A338" s="17">
        <v>284</v>
      </c>
      <c r="B338" s="29" t="s">
        <v>669</v>
      </c>
      <c r="C338" s="25" t="s">
        <v>665</v>
      </c>
      <c r="D338" s="28"/>
      <c r="E338" s="27"/>
      <c r="F338" s="28">
        <v>2603</v>
      </c>
      <c r="G338" s="11"/>
    </row>
    <row r="339" spans="1:7" s="8" customFormat="1" x14ac:dyDescent="0.25">
      <c r="A339" s="40">
        <v>285</v>
      </c>
      <c r="B339" s="74" t="s">
        <v>200</v>
      </c>
      <c r="C339" s="70" t="s">
        <v>201</v>
      </c>
      <c r="D339" s="68"/>
      <c r="E339" s="83">
        <v>3411.2</v>
      </c>
      <c r="F339" s="68">
        <v>7000</v>
      </c>
      <c r="G339" s="9"/>
    </row>
    <row r="340" spans="1:7" s="8" customFormat="1" x14ac:dyDescent="0.25">
      <c r="A340" s="111" t="s">
        <v>9</v>
      </c>
      <c r="B340" s="111"/>
      <c r="C340" s="111"/>
      <c r="D340" s="33"/>
      <c r="E340" s="51">
        <f>SUM(E330:E339)</f>
        <v>12266.5</v>
      </c>
      <c r="F340" s="52">
        <f>SUM(F330:F339)</f>
        <v>15010.2</v>
      </c>
      <c r="G340" s="9"/>
    </row>
    <row r="341" spans="1:7" s="8" customFormat="1" x14ac:dyDescent="0.25">
      <c r="A341" s="105" t="s">
        <v>109</v>
      </c>
      <c r="B341" s="106"/>
      <c r="C341" s="106"/>
      <c r="D341" s="106"/>
      <c r="E341" s="106"/>
      <c r="F341" s="107"/>
      <c r="G341" s="9"/>
    </row>
    <row r="342" spans="1:7" s="8" customFormat="1" ht="31.5" x14ac:dyDescent="0.25">
      <c r="A342" s="17">
        <v>286</v>
      </c>
      <c r="B342" s="29" t="s">
        <v>110</v>
      </c>
      <c r="C342" s="35" t="s">
        <v>671</v>
      </c>
      <c r="D342" s="28"/>
      <c r="E342" s="27"/>
      <c r="F342" s="28">
        <v>3638.5</v>
      </c>
      <c r="G342" s="9"/>
    </row>
    <row r="343" spans="1:7" s="8" customFormat="1" ht="31.5" x14ac:dyDescent="0.25">
      <c r="A343" s="17">
        <v>287</v>
      </c>
      <c r="B343" s="29" t="s">
        <v>682</v>
      </c>
      <c r="C343" s="35" t="s">
        <v>672</v>
      </c>
      <c r="D343" s="28"/>
      <c r="E343" s="27">
        <v>553</v>
      </c>
      <c r="F343" s="28">
        <v>2000</v>
      </c>
      <c r="G343" s="9"/>
    </row>
    <row r="344" spans="1:7" s="8" customFormat="1" ht="31.5" x14ac:dyDescent="0.25">
      <c r="A344" s="17">
        <v>288</v>
      </c>
      <c r="B344" s="29" t="s">
        <v>683</v>
      </c>
      <c r="C344" s="35" t="s">
        <v>673</v>
      </c>
      <c r="D344" s="28"/>
      <c r="E344" s="27"/>
      <c r="F344" s="28">
        <v>4000</v>
      </c>
      <c r="G344" s="9"/>
    </row>
    <row r="345" spans="1:7" s="8" customFormat="1" ht="31.5" x14ac:dyDescent="0.25">
      <c r="A345" s="17">
        <v>289</v>
      </c>
      <c r="B345" s="29" t="s">
        <v>684</v>
      </c>
      <c r="C345" s="35" t="s">
        <v>674</v>
      </c>
      <c r="D345" s="28"/>
      <c r="E345" s="27"/>
      <c r="F345" s="28">
        <v>1163</v>
      </c>
      <c r="G345" s="9"/>
    </row>
    <row r="346" spans="1:7" s="8" customFormat="1" ht="31.5" x14ac:dyDescent="0.25">
      <c r="A346" s="17">
        <v>290</v>
      </c>
      <c r="B346" s="29" t="s">
        <v>111</v>
      </c>
      <c r="C346" s="35" t="s">
        <v>675</v>
      </c>
      <c r="D346" s="28"/>
      <c r="E346" s="27">
        <v>195.1</v>
      </c>
      <c r="F346" s="28"/>
      <c r="G346" s="9"/>
    </row>
    <row r="347" spans="1:7" s="8" customFormat="1" ht="30.75" customHeight="1" x14ac:dyDescent="0.25">
      <c r="A347" s="17">
        <v>291</v>
      </c>
      <c r="B347" s="29" t="s">
        <v>685</v>
      </c>
      <c r="C347" s="35" t="s">
        <v>676</v>
      </c>
      <c r="D347" s="28"/>
      <c r="E347" s="27">
        <v>3998.4</v>
      </c>
      <c r="F347" s="28">
        <v>2000</v>
      </c>
      <c r="G347" s="9"/>
    </row>
    <row r="348" spans="1:7" s="8" customFormat="1" ht="31.5" x14ac:dyDescent="0.25">
      <c r="A348" s="17">
        <v>292</v>
      </c>
      <c r="B348" s="29" t="s">
        <v>112</v>
      </c>
      <c r="C348" s="35" t="s">
        <v>677</v>
      </c>
      <c r="D348" s="28"/>
      <c r="E348" s="27"/>
      <c r="F348" s="28">
        <v>1096.0999999999999</v>
      </c>
      <c r="G348" s="9"/>
    </row>
    <row r="349" spans="1:7" s="8" customFormat="1" ht="28.5" customHeight="1" x14ac:dyDescent="0.25">
      <c r="A349" s="17">
        <v>293</v>
      </c>
      <c r="B349" s="29" t="s">
        <v>686</v>
      </c>
      <c r="C349" s="35" t="s">
        <v>678</v>
      </c>
      <c r="D349" s="28"/>
      <c r="E349" s="27">
        <v>2384</v>
      </c>
      <c r="F349" s="28">
        <v>3181.4</v>
      </c>
      <c r="G349" s="11"/>
    </row>
    <row r="350" spans="1:7" s="5" customFormat="1" ht="31.5" x14ac:dyDescent="0.25">
      <c r="A350" s="17">
        <v>294</v>
      </c>
      <c r="B350" s="29" t="s">
        <v>687</v>
      </c>
      <c r="C350" s="35" t="s">
        <v>679</v>
      </c>
      <c r="D350" s="28"/>
      <c r="E350" s="27"/>
      <c r="F350" s="28">
        <v>2000</v>
      </c>
      <c r="G350" s="9"/>
    </row>
    <row r="351" spans="1:7" s="8" customFormat="1" x14ac:dyDescent="0.25">
      <c r="A351" s="17">
        <v>295</v>
      </c>
      <c r="B351" s="24" t="s">
        <v>113</v>
      </c>
      <c r="C351" s="49" t="s">
        <v>680</v>
      </c>
      <c r="D351" s="28"/>
      <c r="E351" s="27">
        <v>2008.1</v>
      </c>
      <c r="F351" s="28"/>
      <c r="G351" s="9"/>
    </row>
    <row r="352" spans="1:7" s="8" customFormat="1" ht="31.5" x14ac:dyDescent="0.25">
      <c r="A352" s="17">
        <v>296</v>
      </c>
      <c r="B352" s="29" t="s">
        <v>670</v>
      </c>
      <c r="C352" s="29" t="s">
        <v>681</v>
      </c>
      <c r="D352" s="28"/>
      <c r="E352" s="27">
        <v>4000</v>
      </c>
      <c r="F352" s="28"/>
      <c r="G352" s="9"/>
    </row>
    <row r="353" spans="1:7" s="8" customFormat="1" ht="61.5" customHeight="1" x14ac:dyDescent="0.25">
      <c r="A353" s="40">
        <v>297</v>
      </c>
      <c r="B353" s="48" t="s">
        <v>202</v>
      </c>
      <c r="C353" s="41" t="s">
        <v>203</v>
      </c>
      <c r="D353" s="71"/>
      <c r="E353" s="71"/>
      <c r="F353" s="71">
        <v>2000</v>
      </c>
      <c r="G353" s="9"/>
    </row>
    <row r="354" spans="1:7" s="8" customFormat="1" x14ac:dyDescent="0.25">
      <c r="A354" s="111" t="s">
        <v>9</v>
      </c>
      <c r="B354" s="111"/>
      <c r="C354" s="111"/>
      <c r="D354" s="33"/>
      <c r="E354" s="33">
        <f>SUM(E342:E353)</f>
        <v>13138.6</v>
      </c>
      <c r="F354" s="52">
        <f>SUM(F342:F353)</f>
        <v>21079</v>
      </c>
      <c r="G354" s="9"/>
    </row>
    <row r="355" spans="1:7" s="8" customFormat="1" x14ac:dyDescent="0.25">
      <c r="A355" s="105" t="s">
        <v>114</v>
      </c>
      <c r="B355" s="106"/>
      <c r="C355" s="106"/>
      <c r="D355" s="106"/>
      <c r="E355" s="106"/>
      <c r="F355" s="107"/>
      <c r="G355" s="9"/>
    </row>
    <row r="356" spans="1:7" s="8" customFormat="1" ht="32.25" customHeight="1" x14ac:dyDescent="0.25">
      <c r="A356" s="17">
        <v>298</v>
      </c>
      <c r="B356" s="29" t="s">
        <v>696</v>
      </c>
      <c r="C356" s="25" t="s">
        <v>688</v>
      </c>
      <c r="D356" s="28"/>
      <c r="E356" s="27"/>
      <c r="F356" s="28">
        <v>300</v>
      </c>
      <c r="G356" s="9"/>
    </row>
    <row r="357" spans="1:7" s="8" customFormat="1" ht="27" customHeight="1" x14ac:dyDescent="0.25">
      <c r="A357" s="17">
        <v>299</v>
      </c>
      <c r="B357" s="29" t="s">
        <v>697</v>
      </c>
      <c r="C357" s="25" t="s">
        <v>689</v>
      </c>
      <c r="D357" s="28"/>
      <c r="E357" s="27">
        <v>264.8</v>
      </c>
      <c r="F357" s="28"/>
      <c r="G357" s="9"/>
    </row>
    <row r="358" spans="1:7" s="8" customFormat="1" ht="34.5" customHeight="1" x14ac:dyDescent="0.25">
      <c r="A358" s="17">
        <v>300</v>
      </c>
      <c r="B358" s="29" t="s">
        <v>698</v>
      </c>
      <c r="C358" s="25" t="s">
        <v>690</v>
      </c>
      <c r="D358" s="28"/>
      <c r="E358" s="27">
        <v>144</v>
      </c>
      <c r="F358" s="28"/>
      <c r="G358" s="9"/>
    </row>
    <row r="359" spans="1:7" s="8" customFormat="1" ht="31.5" x14ac:dyDescent="0.25">
      <c r="A359" s="17">
        <v>301</v>
      </c>
      <c r="B359" s="29" t="s">
        <v>115</v>
      </c>
      <c r="C359" s="25" t="s">
        <v>691</v>
      </c>
      <c r="D359" s="28"/>
      <c r="E359" s="27"/>
      <c r="F359" s="28">
        <v>56.9</v>
      </c>
      <c r="G359" s="9"/>
    </row>
    <row r="360" spans="1:7" s="8" customFormat="1" ht="35.25" customHeight="1" x14ac:dyDescent="0.25">
      <c r="A360" s="17">
        <v>302</v>
      </c>
      <c r="B360" s="29" t="s">
        <v>699</v>
      </c>
      <c r="C360" s="25" t="s">
        <v>692</v>
      </c>
      <c r="D360" s="28"/>
      <c r="E360" s="27">
        <v>1389</v>
      </c>
      <c r="F360" s="28"/>
      <c r="G360" s="9"/>
    </row>
    <row r="361" spans="1:7" s="8" customFormat="1" ht="31.5" x14ac:dyDescent="0.25">
      <c r="A361" s="17">
        <v>303</v>
      </c>
      <c r="B361" s="29" t="s">
        <v>700</v>
      </c>
      <c r="C361" s="25" t="s">
        <v>693</v>
      </c>
      <c r="D361" s="28"/>
      <c r="E361" s="27"/>
      <c r="F361" s="28">
        <v>602.79999999999995</v>
      </c>
      <c r="G361" s="9"/>
    </row>
    <row r="362" spans="1:7" s="8" customFormat="1" x14ac:dyDescent="0.25">
      <c r="A362" s="17">
        <v>304</v>
      </c>
      <c r="B362" s="29" t="s">
        <v>701</v>
      </c>
      <c r="C362" s="25" t="s">
        <v>694</v>
      </c>
      <c r="D362" s="28"/>
      <c r="E362" s="27">
        <v>1234.0999999999999</v>
      </c>
      <c r="F362" s="28">
        <v>550.9</v>
      </c>
      <c r="G362" s="9"/>
    </row>
    <row r="363" spans="1:7" s="8" customFormat="1" ht="31.5" x14ac:dyDescent="0.25">
      <c r="A363" s="17">
        <v>305</v>
      </c>
      <c r="B363" s="29" t="s">
        <v>116</v>
      </c>
      <c r="C363" s="25" t="s">
        <v>695</v>
      </c>
      <c r="D363" s="28"/>
      <c r="E363" s="27">
        <v>500</v>
      </c>
      <c r="F363" s="28"/>
      <c r="G363" s="9"/>
    </row>
    <row r="364" spans="1:7" s="5" customFormat="1" ht="43.5" customHeight="1" x14ac:dyDescent="0.25">
      <c r="A364" s="84">
        <v>306</v>
      </c>
      <c r="B364" s="85" t="s">
        <v>204</v>
      </c>
      <c r="C364" s="87" t="s">
        <v>205</v>
      </c>
      <c r="D364" s="67">
        <f>19920.9-100</f>
        <v>19820.900000000001</v>
      </c>
      <c r="E364" s="67"/>
      <c r="F364" s="67"/>
      <c r="G364" s="9"/>
    </row>
    <row r="365" spans="1:7" s="8" customFormat="1" ht="47.25" x14ac:dyDescent="0.25">
      <c r="A365" s="84">
        <v>307</v>
      </c>
      <c r="B365" s="86" t="s">
        <v>702</v>
      </c>
      <c r="C365" s="87" t="s">
        <v>206</v>
      </c>
      <c r="D365" s="67"/>
      <c r="E365" s="67"/>
      <c r="F365" s="67">
        <v>1500</v>
      </c>
      <c r="G365" s="9"/>
    </row>
    <row r="366" spans="1:7" s="8" customFormat="1" ht="43.5" customHeight="1" x14ac:dyDescent="0.25">
      <c r="A366" s="84">
        <v>308</v>
      </c>
      <c r="B366" s="85" t="s">
        <v>703</v>
      </c>
      <c r="C366" s="87" t="s">
        <v>207</v>
      </c>
      <c r="D366" s="67"/>
      <c r="E366" s="67"/>
      <c r="F366" s="67">
        <v>500</v>
      </c>
      <c r="G366" s="9"/>
    </row>
    <row r="367" spans="1:7" s="8" customFormat="1" ht="61.5" customHeight="1" x14ac:dyDescent="0.25">
      <c r="A367" s="84">
        <v>309</v>
      </c>
      <c r="B367" s="86" t="s">
        <v>704</v>
      </c>
      <c r="C367" s="87" t="s">
        <v>208</v>
      </c>
      <c r="D367" s="67"/>
      <c r="E367" s="67"/>
      <c r="F367" s="67">
        <v>1500</v>
      </c>
      <c r="G367" s="9"/>
    </row>
    <row r="368" spans="1:7" s="8" customFormat="1" x14ac:dyDescent="0.25">
      <c r="A368" s="111" t="s">
        <v>9</v>
      </c>
      <c r="B368" s="111"/>
      <c r="C368" s="111"/>
      <c r="D368" s="33">
        <f>SUM(D356:D367)</f>
        <v>19820.900000000001</v>
      </c>
      <c r="E368" s="51">
        <f>SUM(E356:E367)</f>
        <v>3531.8999999999996</v>
      </c>
      <c r="F368" s="52">
        <f>SUM(F356:F367)</f>
        <v>5010.6000000000004</v>
      </c>
      <c r="G368" s="9"/>
    </row>
    <row r="369" spans="1:7" s="8" customFormat="1" x14ac:dyDescent="0.25">
      <c r="A369" s="105" t="s">
        <v>117</v>
      </c>
      <c r="B369" s="106"/>
      <c r="C369" s="106"/>
      <c r="D369" s="106"/>
      <c r="E369" s="106"/>
      <c r="F369" s="107"/>
      <c r="G369" s="9"/>
    </row>
    <row r="370" spans="1:7" s="8" customFormat="1" ht="30" customHeight="1" x14ac:dyDescent="0.25">
      <c r="A370" s="17">
        <v>310</v>
      </c>
      <c r="B370" s="29" t="s">
        <v>714</v>
      </c>
      <c r="C370" s="25" t="s">
        <v>706</v>
      </c>
      <c r="D370" s="28"/>
      <c r="E370" s="27"/>
      <c r="F370" s="28">
        <v>2071.9</v>
      </c>
      <c r="G370" s="9"/>
    </row>
    <row r="371" spans="1:7" s="8" customFormat="1" ht="31.5" x14ac:dyDescent="0.25">
      <c r="A371" s="17">
        <v>311</v>
      </c>
      <c r="B371" s="29" t="s">
        <v>715</v>
      </c>
      <c r="C371" s="25" t="s">
        <v>707</v>
      </c>
      <c r="D371" s="28"/>
      <c r="E371" s="27"/>
      <c r="F371" s="28">
        <v>1018.1</v>
      </c>
      <c r="G371" s="9"/>
    </row>
    <row r="372" spans="1:7" s="8" customFormat="1" ht="21" customHeight="1" x14ac:dyDescent="0.25">
      <c r="A372" s="17">
        <v>312</v>
      </c>
      <c r="B372" s="29" t="s">
        <v>716</v>
      </c>
      <c r="C372" s="25" t="s">
        <v>708</v>
      </c>
      <c r="D372" s="28"/>
      <c r="E372" s="27">
        <v>422.5</v>
      </c>
      <c r="F372" s="28"/>
      <c r="G372" s="9"/>
    </row>
    <row r="373" spans="1:7" s="8" customFormat="1" ht="35.25" customHeight="1" x14ac:dyDescent="0.25">
      <c r="A373" s="17">
        <v>313</v>
      </c>
      <c r="B373" s="29" t="s">
        <v>717</v>
      </c>
      <c r="C373" s="25" t="s">
        <v>709</v>
      </c>
      <c r="D373" s="28"/>
      <c r="E373" s="27"/>
      <c r="F373" s="28">
        <v>155</v>
      </c>
      <c r="G373" s="9"/>
    </row>
    <row r="374" spans="1:7" s="8" customFormat="1" ht="31.5" x14ac:dyDescent="0.25">
      <c r="A374" s="17">
        <v>314</v>
      </c>
      <c r="B374" s="29" t="s">
        <v>718</v>
      </c>
      <c r="C374" s="25" t="s">
        <v>710</v>
      </c>
      <c r="D374" s="28"/>
      <c r="E374" s="27">
        <v>726.1</v>
      </c>
      <c r="F374" s="28"/>
      <c r="G374" s="9"/>
    </row>
    <row r="375" spans="1:7" s="8" customFormat="1" ht="49.5" customHeight="1" x14ac:dyDescent="0.25">
      <c r="A375" s="17">
        <v>315</v>
      </c>
      <c r="B375" s="29" t="s">
        <v>719</v>
      </c>
      <c r="C375" s="25" t="s">
        <v>711</v>
      </c>
      <c r="D375" s="28"/>
      <c r="E375" s="27">
        <v>960.5</v>
      </c>
      <c r="F375" s="28"/>
      <c r="G375" s="11"/>
    </row>
    <row r="376" spans="1:7" s="5" customFormat="1" x14ac:dyDescent="0.25">
      <c r="A376" s="17">
        <v>316</v>
      </c>
      <c r="B376" s="29" t="s">
        <v>118</v>
      </c>
      <c r="C376" s="25" t="s">
        <v>217</v>
      </c>
      <c r="D376" s="28"/>
      <c r="E376" s="27">
        <v>609.29999999999995</v>
      </c>
      <c r="F376" s="28">
        <v>500</v>
      </c>
      <c r="G376" s="9"/>
    </row>
    <row r="377" spans="1:7" s="8" customFormat="1" ht="21" customHeight="1" x14ac:dyDescent="0.25">
      <c r="A377" s="17">
        <v>317</v>
      </c>
      <c r="B377" s="29" t="s">
        <v>721</v>
      </c>
      <c r="C377" s="25" t="s">
        <v>712</v>
      </c>
      <c r="D377" s="28"/>
      <c r="E377" s="27">
        <v>542.5</v>
      </c>
      <c r="F377" s="28">
        <v>883.4</v>
      </c>
      <c r="G377" s="9"/>
    </row>
    <row r="378" spans="1:7" s="8" customFormat="1" x14ac:dyDescent="0.25">
      <c r="A378" s="17">
        <v>318</v>
      </c>
      <c r="B378" s="29" t="s">
        <v>720</v>
      </c>
      <c r="C378" s="25" t="s">
        <v>713</v>
      </c>
      <c r="D378" s="28"/>
      <c r="E378" s="27"/>
      <c r="F378" s="28">
        <v>1439</v>
      </c>
      <c r="G378" s="9"/>
    </row>
    <row r="379" spans="1:7" s="8" customFormat="1" ht="48.75" customHeight="1" x14ac:dyDescent="0.25">
      <c r="A379" s="17">
        <v>319</v>
      </c>
      <c r="B379" s="29" t="s">
        <v>705</v>
      </c>
      <c r="C379" s="25" t="s">
        <v>217</v>
      </c>
      <c r="D379" s="28"/>
      <c r="E379" s="27"/>
      <c r="F379" s="28">
        <v>1286.4000000000001</v>
      </c>
      <c r="G379" s="9"/>
    </row>
    <row r="380" spans="1:7" s="8" customFormat="1" ht="24.75" customHeight="1" x14ac:dyDescent="0.25">
      <c r="A380" s="84">
        <v>320</v>
      </c>
      <c r="B380" s="89" t="s">
        <v>216</v>
      </c>
      <c r="C380" s="88" t="s">
        <v>217</v>
      </c>
      <c r="D380" s="67"/>
      <c r="E380" s="67">
        <v>12136.4</v>
      </c>
      <c r="F380" s="67">
        <v>11024.2</v>
      </c>
      <c r="G380" s="9"/>
    </row>
    <row r="381" spans="1:7" s="8" customFormat="1" x14ac:dyDescent="0.25">
      <c r="A381" s="111" t="s">
        <v>9</v>
      </c>
      <c r="B381" s="111"/>
      <c r="C381" s="111"/>
      <c r="D381" s="33"/>
      <c r="E381" s="51">
        <f>SUM(E370:E380)</f>
        <v>15397.3</v>
      </c>
      <c r="F381" s="52">
        <f>SUM(F370:F380)</f>
        <v>18378</v>
      </c>
      <c r="G381" s="9"/>
    </row>
    <row r="382" spans="1:7" s="8" customFormat="1" x14ac:dyDescent="0.25">
      <c r="A382" s="105" t="s">
        <v>119</v>
      </c>
      <c r="B382" s="106"/>
      <c r="C382" s="106"/>
      <c r="D382" s="106"/>
      <c r="E382" s="106"/>
      <c r="F382" s="107"/>
      <c r="G382" s="9"/>
    </row>
    <row r="383" spans="1:7" s="8" customFormat="1" ht="31.5" x14ac:dyDescent="0.25">
      <c r="A383" s="17">
        <v>321</v>
      </c>
      <c r="B383" s="29" t="s">
        <v>735</v>
      </c>
      <c r="C383" s="25" t="s">
        <v>722</v>
      </c>
      <c r="D383" s="28"/>
      <c r="E383" s="27">
        <v>1617.8</v>
      </c>
      <c r="F383" s="28">
        <v>2407.1999999999998</v>
      </c>
      <c r="G383" s="9"/>
    </row>
    <row r="384" spans="1:7" s="8" customFormat="1" x14ac:dyDescent="0.25">
      <c r="A384" s="17">
        <v>322</v>
      </c>
      <c r="B384" s="29" t="s">
        <v>736</v>
      </c>
      <c r="C384" s="25" t="s">
        <v>723</v>
      </c>
      <c r="D384" s="28"/>
      <c r="E384" s="27">
        <v>10000</v>
      </c>
      <c r="F384" s="28"/>
      <c r="G384" s="9"/>
    </row>
    <row r="385" spans="1:7" s="8" customFormat="1" ht="31.5" x14ac:dyDescent="0.25">
      <c r="A385" s="17">
        <v>323</v>
      </c>
      <c r="B385" s="29" t="s">
        <v>120</v>
      </c>
      <c r="C385" s="25" t="s">
        <v>724</v>
      </c>
      <c r="D385" s="28"/>
      <c r="E385" s="27">
        <v>1148.2</v>
      </c>
      <c r="F385" s="28">
        <v>3000</v>
      </c>
      <c r="G385" s="9"/>
    </row>
    <row r="386" spans="1:7" s="8" customFormat="1" ht="31.5" x14ac:dyDescent="0.25">
      <c r="A386" s="17">
        <v>324</v>
      </c>
      <c r="B386" s="29" t="s">
        <v>737</v>
      </c>
      <c r="C386" s="25" t="s">
        <v>725</v>
      </c>
      <c r="D386" s="28"/>
      <c r="E386" s="27">
        <v>249.6</v>
      </c>
      <c r="F386" s="28"/>
      <c r="G386" s="9"/>
    </row>
    <row r="387" spans="1:7" s="8" customFormat="1" ht="31.5" x14ac:dyDescent="0.25">
      <c r="A387" s="17">
        <v>325</v>
      </c>
      <c r="B387" s="29" t="s">
        <v>738</v>
      </c>
      <c r="C387" s="25" t="s">
        <v>726</v>
      </c>
      <c r="D387" s="28"/>
      <c r="E387" s="27"/>
      <c r="F387" s="28">
        <v>50</v>
      </c>
      <c r="G387" s="9"/>
    </row>
    <row r="388" spans="1:7" s="8" customFormat="1" ht="47.25" x14ac:dyDescent="0.25">
      <c r="A388" s="17">
        <v>326</v>
      </c>
      <c r="B388" s="29" t="s">
        <v>739</v>
      </c>
      <c r="C388" s="25" t="s">
        <v>727</v>
      </c>
      <c r="D388" s="28"/>
      <c r="E388" s="27">
        <v>508.5</v>
      </c>
      <c r="F388" s="28">
        <v>200</v>
      </c>
      <c r="G388" s="9"/>
    </row>
    <row r="389" spans="1:7" s="8" customFormat="1" ht="31.5" x14ac:dyDescent="0.25">
      <c r="A389" s="17">
        <v>327</v>
      </c>
      <c r="B389" s="29" t="s">
        <v>740</v>
      </c>
      <c r="C389" s="25" t="s">
        <v>728</v>
      </c>
      <c r="D389" s="28"/>
      <c r="E389" s="27">
        <v>361.1</v>
      </c>
      <c r="F389" s="28">
        <v>1500</v>
      </c>
      <c r="G389" s="11"/>
    </row>
    <row r="390" spans="1:7" s="5" customFormat="1" ht="31.5" x14ac:dyDescent="0.25">
      <c r="A390" s="17">
        <v>328</v>
      </c>
      <c r="B390" s="29" t="s">
        <v>741</v>
      </c>
      <c r="C390" s="25" t="s">
        <v>729</v>
      </c>
      <c r="D390" s="28"/>
      <c r="E390" s="27"/>
      <c r="F390" s="28">
        <v>1330.2</v>
      </c>
      <c r="G390" s="9"/>
    </row>
    <row r="391" spans="1:7" s="8" customFormat="1" ht="31.5" x14ac:dyDescent="0.25">
      <c r="A391" s="17">
        <v>329</v>
      </c>
      <c r="B391" s="29" t="s">
        <v>742</v>
      </c>
      <c r="C391" s="25" t="s">
        <v>730</v>
      </c>
      <c r="D391" s="28"/>
      <c r="E391" s="27">
        <v>206.9</v>
      </c>
      <c r="F391" s="28"/>
      <c r="G391" s="9"/>
    </row>
    <row r="392" spans="1:7" s="8" customFormat="1" ht="31.5" x14ac:dyDescent="0.25">
      <c r="A392" s="17">
        <v>330</v>
      </c>
      <c r="B392" s="29" t="s">
        <v>743</v>
      </c>
      <c r="C392" s="25" t="s">
        <v>731</v>
      </c>
      <c r="D392" s="28"/>
      <c r="E392" s="27">
        <v>984</v>
      </c>
      <c r="F392" s="28"/>
      <c r="G392" s="9"/>
    </row>
    <row r="393" spans="1:7" s="5" customFormat="1" ht="31.5" x14ac:dyDescent="0.25">
      <c r="A393" s="17">
        <v>331</v>
      </c>
      <c r="B393" s="29" t="s">
        <v>744</v>
      </c>
      <c r="C393" s="25" t="s">
        <v>732</v>
      </c>
      <c r="D393" s="28"/>
      <c r="E393" s="27"/>
      <c r="F393" s="28">
        <v>650</v>
      </c>
      <c r="G393" s="9"/>
    </row>
    <row r="394" spans="1:7" s="8" customFormat="1" ht="51" customHeight="1" x14ac:dyDescent="0.25">
      <c r="A394" s="17">
        <v>332</v>
      </c>
      <c r="B394" s="29" t="s">
        <v>745</v>
      </c>
      <c r="C394" s="25" t="s">
        <v>733</v>
      </c>
      <c r="D394" s="28"/>
      <c r="E394" s="27">
        <v>329.2</v>
      </c>
      <c r="F394" s="28">
        <v>300</v>
      </c>
      <c r="G394" s="9"/>
    </row>
    <row r="395" spans="1:7" s="8" customFormat="1" ht="37.5" customHeight="1" x14ac:dyDescent="0.25">
      <c r="A395" s="17">
        <v>333</v>
      </c>
      <c r="B395" s="29" t="s">
        <v>746</v>
      </c>
      <c r="C395" s="25" t="s">
        <v>734</v>
      </c>
      <c r="D395" s="28"/>
      <c r="E395" s="27">
        <v>253.4</v>
      </c>
      <c r="F395" s="28">
        <v>300</v>
      </c>
      <c r="G395" s="9"/>
    </row>
    <row r="396" spans="1:7" s="8" customFormat="1" ht="31.5" x14ac:dyDescent="0.25">
      <c r="A396" s="84">
        <v>334</v>
      </c>
      <c r="B396" s="85" t="s">
        <v>209</v>
      </c>
      <c r="C396" s="84" t="s">
        <v>215</v>
      </c>
      <c r="D396" s="67">
        <v>10097</v>
      </c>
      <c r="E396" s="67"/>
      <c r="F396" s="67"/>
      <c r="G396" s="9"/>
    </row>
    <row r="397" spans="1:7" s="8" customFormat="1" ht="63" x14ac:dyDescent="0.25">
      <c r="A397" s="84">
        <v>335</v>
      </c>
      <c r="B397" s="85" t="s">
        <v>210</v>
      </c>
      <c r="C397" s="87" t="s">
        <v>214</v>
      </c>
      <c r="D397" s="67"/>
      <c r="E397" s="67">
        <v>510.6</v>
      </c>
      <c r="F397" s="67">
        <v>50</v>
      </c>
      <c r="G397" s="9"/>
    </row>
    <row r="398" spans="1:7" s="8" customFormat="1" ht="45" customHeight="1" x14ac:dyDescent="0.25">
      <c r="A398" s="84">
        <v>336</v>
      </c>
      <c r="B398" s="85" t="s">
        <v>211</v>
      </c>
      <c r="C398" s="84" t="s">
        <v>215</v>
      </c>
      <c r="D398" s="67"/>
      <c r="E398" s="67">
        <v>1744.9</v>
      </c>
      <c r="F398" s="67">
        <v>11300</v>
      </c>
      <c r="G398" s="9"/>
    </row>
    <row r="399" spans="1:7" s="8" customFormat="1" ht="53.25" customHeight="1" x14ac:dyDescent="0.25">
      <c r="A399" s="84">
        <v>337</v>
      </c>
      <c r="B399" s="85" t="s">
        <v>212</v>
      </c>
      <c r="C399" s="84" t="s">
        <v>213</v>
      </c>
      <c r="D399" s="67"/>
      <c r="E399" s="67">
        <f>664.4+63.7</f>
        <v>728.1</v>
      </c>
      <c r="F399" s="67">
        <v>12000</v>
      </c>
      <c r="G399" s="9"/>
    </row>
    <row r="400" spans="1:7" s="8" customFormat="1" x14ac:dyDescent="0.25">
      <c r="A400" s="111" t="s">
        <v>9</v>
      </c>
      <c r="B400" s="111"/>
      <c r="C400" s="111"/>
      <c r="D400" s="33">
        <f>SUM(D383:D399)</f>
        <v>10097</v>
      </c>
      <c r="E400" s="51">
        <f>SUM(E383:E399)</f>
        <v>18642.3</v>
      </c>
      <c r="F400" s="52">
        <f>SUM(F383:F399)</f>
        <v>33087.4</v>
      </c>
      <c r="G400" s="9"/>
    </row>
    <row r="401" spans="1:7" s="8" customFormat="1" x14ac:dyDescent="0.25">
      <c r="A401" s="105" t="s">
        <v>121</v>
      </c>
      <c r="B401" s="106"/>
      <c r="C401" s="106"/>
      <c r="D401" s="106"/>
      <c r="E401" s="106"/>
      <c r="F401" s="107"/>
      <c r="G401" s="9"/>
    </row>
    <row r="402" spans="1:7" s="8" customFormat="1" ht="31.5" x14ac:dyDescent="0.25">
      <c r="A402" s="17">
        <v>338</v>
      </c>
      <c r="B402" s="29" t="s">
        <v>751</v>
      </c>
      <c r="C402" s="25" t="s">
        <v>747</v>
      </c>
      <c r="D402" s="28"/>
      <c r="E402" s="27">
        <v>882.3</v>
      </c>
      <c r="F402" s="28">
        <v>1500</v>
      </c>
      <c r="G402" s="9"/>
    </row>
    <row r="403" spans="1:7" s="8" customFormat="1" x14ac:dyDescent="0.25">
      <c r="A403" s="17">
        <v>339</v>
      </c>
      <c r="B403" s="29" t="s">
        <v>752</v>
      </c>
      <c r="C403" s="25" t="s">
        <v>748</v>
      </c>
      <c r="D403" s="28"/>
      <c r="E403" s="27"/>
      <c r="F403" s="28">
        <v>2468.3000000000002</v>
      </c>
      <c r="G403" s="9"/>
    </row>
    <row r="404" spans="1:7" s="8" customFormat="1" ht="36.75" customHeight="1" x14ac:dyDescent="0.25">
      <c r="A404" s="17">
        <v>340</v>
      </c>
      <c r="B404" s="29" t="s">
        <v>122</v>
      </c>
      <c r="C404" s="25" t="s">
        <v>749</v>
      </c>
      <c r="D404" s="28"/>
      <c r="E404" s="27">
        <v>1212</v>
      </c>
      <c r="F404" s="28">
        <v>3698.1</v>
      </c>
      <c r="G404" s="9"/>
    </row>
    <row r="405" spans="1:7" s="8" customFormat="1" ht="27.75" customHeight="1" x14ac:dyDescent="0.25">
      <c r="A405" s="17">
        <v>341</v>
      </c>
      <c r="B405" s="29" t="s">
        <v>753</v>
      </c>
      <c r="C405" s="25" t="s">
        <v>750</v>
      </c>
      <c r="D405" s="28"/>
      <c r="E405" s="27"/>
      <c r="F405" s="28">
        <v>449.6</v>
      </c>
      <c r="G405" s="9"/>
    </row>
    <row r="406" spans="1:7" s="8" customFormat="1" x14ac:dyDescent="0.25">
      <c r="A406" s="111" t="s">
        <v>9</v>
      </c>
      <c r="B406" s="111"/>
      <c r="C406" s="111"/>
      <c r="D406" s="33"/>
      <c r="E406" s="51">
        <f>SUM(E402:E405)</f>
        <v>2094.3000000000002</v>
      </c>
      <c r="F406" s="52">
        <f>SUM(F402:F405)</f>
        <v>8116</v>
      </c>
      <c r="G406" s="9"/>
    </row>
    <row r="407" spans="1:7" s="8" customFormat="1" x14ac:dyDescent="0.25">
      <c r="A407" s="105" t="s">
        <v>123</v>
      </c>
      <c r="B407" s="106"/>
      <c r="C407" s="106"/>
      <c r="D407" s="106"/>
      <c r="E407" s="106"/>
      <c r="F407" s="107"/>
      <c r="G407" s="9"/>
    </row>
    <row r="408" spans="1:7" s="8" customFormat="1" x14ac:dyDescent="0.25">
      <c r="A408" s="17">
        <v>342</v>
      </c>
      <c r="B408" s="29" t="s">
        <v>124</v>
      </c>
      <c r="C408" s="25" t="s">
        <v>754</v>
      </c>
      <c r="D408" s="28"/>
      <c r="E408" s="27"/>
      <c r="F408" s="28">
        <v>345</v>
      </c>
      <c r="G408" s="9"/>
    </row>
    <row r="409" spans="1:7" s="8" customFormat="1" ht="31.5" x14ac:dyDescent="0.25">
      <c r="A409" s="17">
        <v>343</v>
      </c>
      <c r="B409" s="29" t="s">
        <v>763</v>
      </c>
      <c r="C409" s="25" t="s">
        <v>755</v>
      </c>
      <c r="D409" s="28"/>
      <c r="E409" s="27"/>
      <c r="F409" s="28">
        <v>810</v>
      </c>
      <c r="G409" s="9"/>
    </row>
    <row r="410" spans="1:7" s="8" customFormat="1" ht="31.5" x14ac:dyDescent="0.25">
      <c r="A410" s="17">
        <v>344</v>
      </c>
      <c r="B410" s="29" t="s">
        <v>764</v>
      </c>
      <c r="C410" s="25" t="s">
        <v>756</v>
      </c>
      <c r="D410" s="28"/>
      <c r="E410" s="27">
        <v>1932.5</v>
      </c>
      <c r="F410" s="28">
        <v>300</v>
      </c>
      <c r="G410" s="9"/>
    </row>
    <row r="411" spans="1:7" s="8" customFormat="1" ht="31.5" x14ac:dyDescent="0.25">
      <c r="A411" s="17">
        <v>345</v>
      </c>
      <c r="B411" s="29" t="s">
        <v>125</v>
      </c>
      <c r="C411" s="25" t="s">
        <v>757</v>
      </c>
      <c r="D411" s="28"/>
      <c r="E411" s="27">
        <v>1499.6</v>
      </c>
      <c r="F411" s="28">
        <v>1000</v>
      </c>
      <c r="G411" s="9"/>
    </row>
    <row r="412" spans="1:7" s="8" customFormat="1" ht="31.5" x14ac:dyDescent="0.25">
      <c r="A412" s="17">
        <v>346</v>
      </c>
      <c r="B412" s="29" t="s">
        <v>765</v>
      </c>
      <c r="C412" s="25" t="s">
        <v>758</v>
      </c>
      <c r="D412" s="28"/>
      <c r="E412" s="27">
        <v>457</v>
      </c>
      <c r="F412" s="28"/>
      <c r="G412" s="9"/>
    </row>
    <row r="413" spans="1:7" s="8" customFormat="1" ht="19.5" customHeight="1" x14ac:dyDescent="0.25">
      <c r="A413" s="17">
        <v>347</v>
      </c>
      <c r="B413" s="29" t="s">
        <v>766</v>
      </c>
      <c r="C413" s="25" t="s">
        <v>759</v>
      </c>
      <c r="D413" s="28"/>
      <c r="E413" s="27">
        <v>599.9</v>
      </c>
      <c r="F413" s="28">
        <v>300</v>
      </c>
      <c r="G413" s="11"/>
    </row>
    <row r="414" spans="1:7" s="5" customFormat="1" x14ac:dyDescent="0.25">
      <c r="A414" s="17">
        <v>348</v>
      </c>
      <c r="B414" s="29" t="s">
        <v>767</v>
      </c>
      <c r="C414" s="25" t="s">
        <v>760</v>
      </c>
      <c r="D414" s="28"/>
      <c r="E414" s="27">
        <v>1244.5</v>
      </c>
      <c r="F414" s="28">
        <v>9.8000000000000007</v>
      </c>
      <c r="G414" s="9"/>
    </row>
    <row r="415" spans="1:7" s="8" customFormat="1" ht="29.25" customHeight="1" x14ac:dyDescent="0.25">
      <c r="A415" s="17">
        <v>349</v>
      </c>
      <c r="B415" s="29" t="s">
        <v>768</v>
      </c>
      <c r="C415" s="25" t="s">
        <v>761</v>
      </c>
      <c r="D415" s="28"/>
      <c r="E415" s="27">
        <v>496.7</v>
      </c>
      <c r="F415" s="28">
        <v>300</v>
      </c>
      <c r="G415" s="9"/>
    </row>
    <row r="416" spans="1:7" s="8" customFormat="1" ht="31.5" x14ac:dyDescent="0.25">
      <c r="A416" s="17">
        <v>350</v>
      </c>
      <c r="B416" s="29" t="s">
        <v>769</v>
      </c>
      <c r="C416" s="25" t="s">
        <v>762</v>
      </c>
      <c r="D416" s="28"/>
      <c r="E416" s="27">
        <v>2000.1</v>
      </c>
      <c r="F416" s="28">
        <v>400</v>
      </c>
      <c r="G416" s="9"/>
    </row>
    <row r="417" spans="1:47" s="8" customFormat="1" x14ac:dyDescent="0.25">
      <c r="A417" s="111" t="s">
        <v>9</v>
      </c>
      <c r="B417" s="111"/>
      <c r="C417" s="111"/>
      <c r="D417" s="33"/>
      <c r="E417" s="51">
        <f>SUM(E408:E416)</f>
        <v>8230.2999999999993</v>
      </c>
      <c r="F417" s="52">
        <f>SUM(F408:F416)</f>
        <v>3464.8</v>
      </c>
      <c r="G417" s="9"/>
    </row>
    <row r="418" spans="1:47" s="8" customFormat="1" x14ac:dyDescent="0.25">
      <c r="A418" s="105" t="s">
        <v>126</v>
      </c>
      <c r="B418" s="106"/>
      <c r="C418" s="106"/>
      <c r="D418" s="106"/>
      <c r="E418" s="106"/>
      <c r="F418" s="107"/>
      <c r="G418" s="9"/>
    </row>
    <row r="419" spans="1:47" s="8" customFormat="1" ht="47.25" x14ac:dyDescent="0.25">
      <c r="A419" s="17">
        <v>351</v>
      </c>
      <c r="B419" s="29" t="s">
        <v>127</v>
      </c>
      <c r="C419" s="25" t="s">
        <v>770</v>
      </c>
      <c r="D419" s="28"/>
      <c r="E419" s="27">
        <v>2803</v>
      </c>
      <c r="F419" s="28">
        <v>1937.3</v>
      </c>
      <c r="G419" s="9"/>
    </row>
    <row r="420" spans="1:47" s="8" customFormat="1" ht="33.75" customHeight="1" x14ac:dyDescent="0.25">
      <c r="A420" s="17">
        <v>352</v>
      </c>
      <c r="B420" s="29" t="s">
        <v>786</v>
      </c>
      <c r="C420" s="25" t="s">
        <v>771</v>
      </c>
      <c r="D420" s="28"/>
      <c r="E420" s="27"/>
      <c r="F420" s="28">
        <v>2249.3000000000002</v>
      </c>
      <c r="G420" s="9"/>
    </row>
    <row r="421" spans="1:47" s="8" customFormat="1" ht="31.5" x14ac:dyDescent="0.25">
      <c r="A421" s="17">
        <v>353</v>
      </c>
      <c r="B421" s="29" t="s">
        <v>787</v>
      </c>
      <c r="C421" s="25" t="s">
        <v>772</v>
      </c>
      <c r="D421" s="28"/>
      <c r="E421" s="27"/>
      <c r="F421" s="28">
        <v>3200</v>
      </c>
      <c r="G421" s="9"/>
    </row>
    <row r="422" spans="1:47" s="8" customFormat="1" ht="31.5" x14ac:dyDescent="0.25">
      <c r="A422" s="17">
        <v>354</v>
      </c>
      <c r="B422" s="29" t="s">
        <v>788</v>
      </c>
      <c r="C422" s="25" t="s">
        <v>773</v>
      </c>
      <c r="D422" s="28"/>
      <c r="E422" s="27">
        <v>1898.1</v>
      </c>
      <c r="F422" s="28"/>
      <c r="G422" s="9"/>
    </row>
    <row r="423" spans="1:47" s="8" customFormat="1" ht="33" customHeight="1" x14ac:dyDescent="0.25">
      <c r="A423" s="17">
        <v>355</v>
      </c>
      <c r="B423" s="29" t="s">
        <v>789</v>
      </c>
      <c r="C423" s="25" t="s">
        <v>774</v>
      </c>
      <c r="D423" s="28"/>
      <c r="E423" s="27">
        <v>119</v>
      </c>
      <c r="F423" s="28">
        <v>97.3</v>
      </c>
      <c r="G423" s="9"/>
    </row>
    <row r="424" spans="1:47" s="8" customFormat="1" ht="33.75" customHeight="1" thickBot="1" x14ac:dyDescent="0.3">
      <c r="A424" s="17">
        <v>356</v>
      </c>
      <c r="B424" s="29" t="s">
        <v>790</v>
      </c>
      <c r="C424" s="25" t="s">
        <v>775</v>
      </c>
      <c r="D424" s="28"/>
      <c r="E424" s="27">
        <v>293.8</v>
      </c>
      <c r="F424" s="28">
        <v>379.2</v>
      </c>
      <c r="G424" s="9"/>
    </row>
    <row r="425" spans="1:47" s="13" customFormat="1" ht="44.25" customHeight="1" thickBot="1" x14ac:dyDescent="0.3">
      <c r="A425" s="17">
        <v>357</v>
      </c>
      <c r="B425" s="29" t="s">
        <v>791</v>
      </c>
      <c r="C425" s="25" t="s">
        <v>776</v>
      </c>
      <c r="D425" s="28"/>
      <c r="E425" s="27">
        <v>350.7</v>
      </c>
      <c r="F425" s="28">
        <v>1307.5999999999999</v>
      </c>
      <c r="G425" s="11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</row>
    <row r="426" spans="1:47" s="15" customFormat="1" ht="27.75" customHeight="1" x14ac:dyDescent="0.25">
      <c r="A426" s="17">
        <v>358</v>
      </c>
      <c r="B426" s="29" t="s">
        <v>797</v>
      </c>
      <c r="C426" s="25" t="s">
        <v>777</v>
      </c>
      <c r="D426" s="28"/>
      <c r="E426" s="27">
        <v>1747.4</v>
      </c>
      <c r="F426" s="28">
        <v>1000</v>
      </c>
      <c r="G426" s="14"/>
    </row>
    <row r="427" spans="1:47" s="8" customFormat="1" x14ac:dyDescent="0.25">
      <c r="A427" s="17">
        <v>359</v>
      </c>
      <c r="B427" s="29" t="s">
        <v>128</v>
      </c>
      <c r="C427" s="25" t="s">
        <v>778</v>
      </c>
      <c r="D427" s="28"/>
      <c r="E427" s="27">
        <v>498</v>
      </c>
      <c r="F427" s="28">
        <v>229.6</v>
      </c>
      <c r="G427" s="7"/>
    </row>
    <row r="428" spans="1:47" s="8" customFormat="1" ht="31.5" x14ac:dyDescent="0.25">
      <c r="A428" s="17">
        <v>360</v>
      </c>
      <c r="B428" s="29" t="s">
        <v>129</v>
      </c>
      <c r="C428" s="25" t="s">
        <v>779</v>
      </c>
      <c r="D428" s="28"/>
      <c r="E428" s="27">
        <v>608.20000000000005</v>
      </c>
      <c r="F428" s="28">
        <v>390.6</v>
      </c>
      <c r="G428" s="7"/>
    </row>
    <row r="429" spans="1:47" s="8" customFormat="1" ht="29.25" customHeight="1" x14ac:dyDescent="0.25">
      <c r="A429" s="17">
        <v>361</v>
      </c>
      <c r="B429" s="29" t="s">
        <v>792</v>
      </c>
      <c r="C429" s="25" t="s">
        <v>780</v>
      </c>
      <c r="D429" s="28"/>
      <c r="E429" s="27">
        <v>1373.8</v>
      </c>
      <c r="F429" s="28">
        <v>549.5</v>
      </c>
      <c r="G429" s="7"/>
    </row>
    <row r="430" spans="1:47" s="8" customFormat="1" ht="30" customHeight="1" x14ac:dyDescent="0.25">
      <c r="A430" s="17">
        <v>362</v>
      </c>
      <c r="B430" s="29" t="s">
        <v>793</v>
      </c>
      <c r="C430" s="25" t="s">
        <v>782</v>
      </c>
      <c r="D430" s="28"/>
      <c r="E430" s="27"/>
      <c r="F430" s="28">
        <v>1193.0999999999999</v>
      </c>
      <c r="G430" s="7"/>
    </row>
    <row r="431" spans="1:47" s="8" customFormat="1" ht="31.5" x14ac:dyDescent="0.25">
      <c r="A431" s="17">
        <v>363</v>
      </c>
      <c r="B431" s="29" t="s">
        <v>130</v>
      </c>
      <c r="C431" s="25" t="s">
        <v>781</v>
      </c>
      <c r="D431" s="28"/>
      <c r="E431" s="27">
        <v>1913.5</v>
      </c>
      <c r="F431" s="28">
        <v>105.5</v>
      </c>
      <c r="G431" s="7"/>
    </row>
    <row r="432" spans="1:47" s="8" customFormat="1" ht="31.5" x14ac:dyDescent="0.25">
      <c r="A432" s="17">
        <v>364</v>
      </c>
      <c r="B432" s="29" t="s">
        <v>794</v>
      </c>
      <c r="C432" s="25" t="s">
        <v>783</v>
      </c>
      <c r="D432" s="28"/>
      <c r="E432" s="27">
        <v>503.7</v>
      </c>
      <c r="F432" s="28"/>
      <c r="G432" s="7"/>
    </row>
    <row r="433" spans="1:7" s="8" customFormat="1" ht="32.25" customHeight="1" x14ac:dyDescent="0.25">
      <c r="A433" s="17">
        <v>365</v>
      </c>
      <c r="B433" s="29" t="s">
        <v>795</v>
      </c>
      <c r="C433" s="25" t="s">
        <v>784</v>
      </c>
      <c r="D433" s="28"/>
      <c r="E433" s="27">
        <v>1171</v>
      </c>
      <c r="F433" s="28"/>
      <c r="G433" s="7"/>
    </row>
    <row r="434" spans="1:7" s="8" customFormat="1" x14ac:dyDescent="0.25">
      <c r="A434" s="17">
        <v>366</v>
      </c>
      <c r="B434" s="29" t="s">
        <v>131</v>
      </c>
      <c r="C434" s="25" t="s">
        <v>785</v>
      </c>
      <c r="D434" s="28"/>
      <c r="E434" s="27">
        <v>300</v>
      </c>
      <c r="F434" s="28">
        <v>113.8</v>
      </c>
      <c r="G434" s="7"/>
    </row>
    <row r="435" spans="1:7" s="8" customFormat="1" ht="31.5" x14ac:dyDescent="0.25">
      <c r="A435" s="17">
        <v>367</v>
      </c>
      <c r="B435" s="29" t="s">
        <v>796</v>
      </c>
      <c r="C435" s="25" t="s">
        <v>778</v>
      </c>
      <c r="D435" s="28"/>
      <c r="E435" s="27">
        <v>794</v>
      </c>
      <c r="F435" s="28"/>
      <c r="G435" s="7"/>
    </row>
    <row r="436" spans="1:7" s="8" customFormat="1" ht="51" customHeight="1" x14ac:dyDescent="0.25">
      <c r="A436" s="84">
        <v>368</v>
      </c>
      <c r="B436" s="85" t="s">
        <v>219</v>
      </c>
      <c r="C436" s="87" t="s">
        <v>220</v>
      </c>
      <c r="D436" s="67"/>
      <c r="E436" s="67">
        <v>10460.799999999999</v>
      </c>
      <c r="F436" s="67">
        <v>819.5</v>
      </c>
      <c r="G436" s="7"/>
    </row>
    <row r="437" spans="1:7" s="8" customFormat="1" x14ac:dyDescent="0.25">
      <c r="A437" s="111" t="s">
        <v>9</v>
      </c>
      <c r="B437" s="111"/>
      <c r="C437" s="111"/>
      <c r="D437" s="33"/>
      <c r="E437" s="51">
        <f>SUM(E419:E436)</f>
        <v>24835</v>
      </c>
      <c r="F437" s="52">
        <f>SUM(F419:F436)</f>
        <v>13572.300000000001</v>
      </c>
      <c r="G437" s="7"/>
    </row>
    <row r="438" spans="1:7" s="8" customFormat="1" x14ac:dyDescent="0.25">
      <c r="A438" s="105" t="s">
        <v>132</v>
      </c>
      <c r="B438" s="106"/>
      <c r="C438" s="106"/>
      <c r="D438" s="106"/>
      <c r="E438" s="106"/>
      <c r="F438" s="107"/>
      <c r="G438" s="7"/>
    </row>
    <row r="439" spans="1:7" s="8" customFormat="1" ht="31.5" x14ac:dyDescent="0.25">
      <c r="A439" s="17">
        <v>369</v>
      </c>
      <c r="B439" s="29" t="s">
        <v>805</v>
      </c>
      <c r="C439" s="25" t="s">
        <v>798</v>
      </c>
      <c r="D439" s="28"/>
      <c r="E439" s="27">
        <v>1480.2</v>
      </c>
      <c r="F439" s="28">
        <v>1268.5</v>
      </c>
      <c r="G439" s="7"/>
    </row>
    <row r="440" spans="1:7" s="8" customFormat="1" ht="31.5" x14ac:dyDescent="0.25">
      <c r="A440" s="17">
        <v>370</v>
      </c>
      <c r="B440" s="29" t="s">
        <v>806</v>
      </c>
      <c r="C440" s="25" t="s">
        <v>799</v>
      </c>
      <c r="D440" s="28"/>
      <c r="E440" s="27">
        <v>1507.5</v>
      </c>
      <c r="F440" s="28">
        <v>2610.1</v>
      </c>
      <c r="G440" s="7"/>
    </row>
    <row r="441" spans="1:7" s="8" customFormat="1" ht="31.5" x14ac:dyDescent="0.25">
      <c r="A441" s="17">
        <v>371</v>
      </c>
      <c r="B441" s="29" t="s">
        <v>133</v>
      </c>
      <c r="C441" s="25" t="s">
        <v>800</v>
      </c>
      <c r="D441" s="28"/>
      <c r="E441" s="27">
        <v>465.4</v>
      </c>
      <c r="F441" s="28"/>
      <c r="G441" s="7"/>
    </row>
    <row r="442" spans="1:7" s="8" customFormat="1" ht="29.25" customHeight="1" x14ac:dyDescent="0.25">
      <c r="A442" s="17">
        <v>372</v>
      </c>
      <c r="B442" s="29" t="s">
        <v>807</v>
      </c>
      <c r="C442" s="25" t="s">
        <v>801</v>
      </c>
      <c r="D442" s="28"/>
      <c r="E442" s="27">
        <v>872.7</v>
      </c>
      <c r="F442" s="28"/>
      <c r="G442" s="7"/>
    </row>
    <row r="443" spans="1:7" s="8" customFormat="1" ht="33.75" customHeight="1" x14ac:dyDescent="0.25">
      <c r="A443" s="17">
        <v>373</v>
      </c>
      <c r="B443" s="29" t="s">
        <v>134</v>
      </c>
      <c r="C443" s="25" t="s">
        <v>802</v>
      </c>
      <c r="D443" s="28"/>
      <c r="E443" s="27">
        <v>525.70000000000005</v>
      </c>
      <c r="F443" s="28"/>
      <c r="G443" s="7"/>
    </row>
    <row r="444" spans="1:7" s="8" customFormat="1" ht="31.5" x14ac:dyDescent="0.25">
      <c r="A444" s="17">
        <v>374</v>
      </c>
      <c r="B444" s="29" t="s">
        <v>808</v>
      </c>
      <c r="C444" s="25" t="s">
        <v>803</v>
      </c>
      <c r="D444" s="28"/>
      <c r="E444" s="27">
        <v>500</v>
      </c>
      <c r="F444" s="28">
        <v>2000</v>
      </c>
      <c r="G444" s="7"/>
    </row>
    <row r="445" spans="1:7" s="8" customFormat="1" ht="31.5" customHeight="1" x14ac:dyDescent="0.25">
      <c r="A445" s="30">
        <v>375</v>
      </c>
      <c r="B445" s="31" t="s">
        <v>809</v>
      </c>
      <c r="C445" s="32" t="s">
        <v>804</v>
      </c>
      <c r="D445" s="28"/>
      <c r="E445" s="27"/>
      <c r="F445" s="28">
        <v>1768.3</v>
      </c>
      <c r="G445" s="7"/>
    </row>
    <row r="446" spans="1:7" s="8" customFormat="1" x14ac:dyDescent="0.25">
      <c r="A446" s="111" t="s">
        <v>9</v>
      </c>
      <c r="B446" s="111"/>
      <c r="C446" s="111"/>
      <c r="D446" s="33"/>
      <c r="E446" s="51">
        <f>SUM(E439:E445)</f>
        <v>5351.5</v>
      </c>
      <c r="F446" s="52">
        <f>SUM(F439:F445)</f>
        <v>7646.9000000000005</v>
      </c>
      <c r="G446" s="7"/>
    </row>
    <row r="447" spans="1:7" s="8" customFormat="1" x14ac:dyDescent="0.25">
      <c r="A447" s="105" t="s">
        <v>135</v>
      </c>
      <c r="B447" s="106"/>
      <c r="C447" s="106"/>
      <c r="D447" s="106"/>
      <c r="E447" s="106"/>
      <c r="F447" s="107"/>
      <c r="G447" s="7"/>
    </row>
    <row r="448" spans="1:7" s="8" customFormat="1" ht="33" customHeight="1" x14ac:dyDescent="0.25">
      <c r="A448" s="17">
        <v>376</v>
      </c>
      <c r="B448" s="29" t="s">
        <v>136</v>
      </c>
      <c r="C448" s="25" t="s">
        <v>810</v>
      </c>
      <c r="D448" s="28"/>
      <c r="E448" s="27">
        <v>9266.5</v>
      </c>
      <c r="F448" s="28">
        <v>733.5</v>
      </c>
      <c r="G448" s="7"/>
    </row>
    <row r="449" spans="1:7" s="8" customFormat="1" ht="28.5" customHeight="1" x14ac:dyDescent="0.25">
      <c r="A449" s="17">
        <v>377</v>
      </c>
      <c r="B449" s="29" t="s">
        <v>137</v>
      </c>
      <c r="C449" s="25" t="s">
        <v>811</v>
      </c>
      <c r="D449" s="28"/>
      <c r="E449" s="27">
        <v>1316.4</v>
      </c>
      <c r="F449" s="28">
        <v>880</v>
      </c>
      <c r="G449" s="7"/>
    </row>
    <row r="450" spans="1:7" s="8" customFormat="1" ht="31.5" customHeight="1" x14ac:dyDescent="0.25">
      <c r="A450" s="17">
        <v>378</v>
      </c>
      <c r="B450" s="29" t="s">
        <v>138</v>
      </c>
      <c r="C450" s="25" t="s">
        <v>812</v>
      </c>
      <c r="D450" s="28"/>
      <c r="E450" s="27">
        <v>922.1</v>
      </c>
      <c r="F450" s="28">
        <v>464.6</v>
      </c>
      <c r="G450" s="7"/>
    </row>
    <row r="451" spans="1:7" s="8" customFormat="1" x14ac:dyDescent="0.25">
      <c r="A451" s="17">
        <v>379</v>
      </c>
      <c r="B451" s="29" t="s">
        <v>139</v>
      </c>
      <c r="C451" s="25" t="s">
        <v>813</v>
      </c>
      <c r="D451" s="28"/>
      <c r="E451" s="27">
        <v>879</v>
      </c>
      <c r="F451" s="28">
        <v>1820</v>
      </c>
      <c r="G451" s="7"/>
    </row>
    <row r="452" spans="1:7" s="8" customFormat="1" ht="31.5" x14ac:dyDescent="0.25">
      <c r="A452" s="17">
        <v>380</v>
      </c>
      <c r="B452" s="29" t="s">
        <v>140</v>
      </c>
      <c r="C452" s="25" t="s">
        <v>814</v>
      </c>
      <c r="D452" s="28"/>
      <c r="E452" s="27"/>
      <c r="F452" s="28">
        <v>2000</v>
      </c>
      <c r="G452" s="7"/>
    </row>
    <row r="453" spans="1:7" s="8" customFormat="1" ht="111.75" customHeight="1" x14ac:dyDescent="0.25">
      <c r="A453" s="17">
        <v>381</v>
      </c>
      <c r="B453" s="29" t="s">
        <v>141</v>
      </c>
      <c r="C453" s="25" t="s">
        <v>815</v>
      </c>
      <c r="D453" s="28"/>
      <c r="E453" s="27">
        <v>336.4</v>
      </c>
      <c r="F453" s="28">
        <v>247.5</v>
      </c>
      <c r="G453" s="7"/>
    </row>
    <row r="454" spans="1:7" s="8" customFormat="1" ht="36.75" customHeight="1" x14ac:dyDescent="0.25">
      <c r="A454" s="17">
        <v>382</v>
      </c>
      <c r="B454" s="29" t="s">
        <v>142</v>
      </c>
      <c r="C454" s="25" t="s">
        <v>816</v>
      </c>
      <c r="D454" s="28"/>
      <c r="E454" s="27">
        <v>1099.9000000000001</v>
      </c>
      <c r="F454" s="28">
        <v>1215.0999999999999</v>
      </c>
      <c r="G454" s="7"/>
    </row>
    <row r="455" spans="1:7" s="8" customFormat="1" ht="47.25" customHeight="1" x14ac:dyDescent="0.25">
      <c r="A455" s="17">
        <v>383</v>
      </c>
      <c r="B455" s="29" t="s">
        <v>143</v>
      </c>
      <c r="C455" s="25" t="s">
        <v>817</v>
      </c>
      <c r="D455" s="28"/>
      <c r="E455" s="27">
        <v>2098.4</v>
      </c>
      <c r="F455" s="28"/>
      <c r="G455" s="7"/>
    </row>
    <row r="456" spans="1:7" s="8" customFormat="1" ht="40.5" customHeight="1" x14ac:dyDescent="0.25">
      <c r="A456" s="17">
        <v>384</v>
      </c>
      <c r="B456" s="29" t="s">
        <v>144</v>
      </c>
      <c r="C456" s="25" t="s">
        <v>818</v>
      </c>
      <c r="D456" s="28"/>
      <c r="E456" s="27"/>
      <c r="F456" s="28">
        <v>2388.4</v>
      </c>
      <c r="G456" s="7"/>
    </row>
    <row r="457" spans="1:7" s="8" customFormat="1" ht="31.5" x14ac:dyDescent="0.25">
      <c r="A457" s="17">
        <v>385</v>
      </c>
      <c r="B457" s="29" t="s">
        <v>145</v>
      </c>
      <c r="C457" s="25" t="s">
        <v>819</v>
      </c>
      <c r="D457" s="28"/>
      <c r="E457" s="27">
        <v>267.5</v>
      </c>
      <c r="F457" s="28"/>
      <c r="G457" s="7"/>
    </row>
    <row r="458" spans="1:7" s="8" customFormat="1" ht="39" customHeight="1" x14ac:dyDescent="0.25">
      <c r="A458" s="17">
        <v>386</v>
      </c>
      <c r="B458" s="29" t="s">
        <v>146</v>
      </c>
      <c r="C458" s="25" t="s">
        <v>820</v>
      </c>
      <c r="D458" s="28"/>
      <c r="E458" s="27"/>
      <c r="F458" s="28">
        <v>959.6</v>
      </c>
      <c r="G458" s="7"/>
    </row>
    <row r="459" spans="1:7" s="8" customFormat="1" ht="24.75" customHeight="1" x14ac:dyDescent="0.25">
      <c r="A459" s="17">
        <v>387</v>
      </c>
      <c r="B459" s="29" t="s">
        <v>147</v>
      </c>
      <c r="C459" s="25" t="s">
        <v>821</v>
      </c>
      <c r="D459" s="28"/>
      <c r="E459" s="27">
        <v>2100.6999999999998</v>
      </c>
      <c r="F459" s="28"/>
      <c r="G459" s="7"/>
    </row>
    <row r="460" spans="1:7" s="8" customFormat="1" ht="26.25" customHeight="1" x14ac:dyDescent="0.25">
      <c r="A460" s="17">
        <v>388</v>
      </c>
      <c r="B460" s="29" t="s">
        <v>148</v>
      </c>
      <c r="C460" s="25" t="s">
        <v>822</v>
      </c>
      <c r="D460" s="28"/>
      <c r="E460" s="27">
        <v>220.5</v>
      </c>
      <c r="F460" s="28"/>
      <c r="G460" s="7"/>
    </row>
    <row r="461" spans="1:7" s="8" customFormat="1" ht="50.25" customHeight="1" x14ac:dyDescent="0.25">
      <c r="A461" s="84">
        <v>389</v>
      </c>
      <c r="B461" s="89" t="s">
        <v>221</v>
      </c>
      <c r="C461" s="87" t="s">
        <v>222</v>
      </c>
      <c r="D461" s="67">
        <v>3068.7</v>
      </c>
      <c r="E461" s="67"/>
      <c r="F461" s="67"/>
      <c r="G461" s="7"/>
    </row>
    <row r="462" spans="1:7" s="8" customFormat="1" ht="27.75" customHeight="1" x14ac:dyDescent="0.25">
      <c r="A462" s="84">
        <v>390</v>
      </c>
      <c r="B462" s="89" t="s">
        <v>223</v>
      </c>
      <c r="C462" s="84" t="s">
        <v>224</v>
      </c>
      <c r="D462" s="67"/>
      <c r="E462" s="67">
        <v>450</v>
      </c>
      <c r="F462" s="67">
        <v>3360.5</v>
      </c>
      <c r="G462" s="7"/>
    </row>
    <row r="463" spans="1:7" s="8" customFormat="1" ht="47.25" x14ac:dyDescent="0.25">
      <c r="A463" s="84">
        <v>391</v>
      </c>
      <c r="B463" s="89" t="s">
        <v>225</v>
      </c>
      <c r="C463" s="87" t="s">
        <v>226</v>
      </c>
      <c r="D463" s="67"/>
      <c r="E463" s="67">
        <v>384.7</v>
      </c>
      <c r="F463" s="67"/>
      <c r="G463" s="7"/>
    </row>
    <row r="464" spans="1:7" s="8" customFormat="1" ht="31.5" x14ac:dyDescent="0.25">
      <c r="A464" s="84">
        <v>392</v>
      </c>
      <c r="B464" s="93" t="s">
        <v>227</v>
      </c>
      <c r="C464" s="87" t="s">
        <v>222</v>
      </c>
      <c r="D464" s="67"/>
      <c r="E464" s="67">
        <v>7682.7</v>
      </c>
      <c r="F464" s="67">
        <v>7519.8</v>
      </c>
      <c r="G464" s="7"/>
    </row>
    <row r="465" spans="1:7" s="8" customFormat="1" ht="37.5" customHeight="1" x14ac:dyDescent="0.25">
      <c r="A465" s="84">
        <v>393</v>
      </c>
      <c r="B465" s="89" t="s">
        <v>228</v>
      </c>
      <c r="C465" s="87" t="s">
        <v>229</v>
      </c>
      <c r="D465" s="67"/>
      <c r="E465" s="67">
        <v>2676.3</v>
      </c>
      <c r="F465" s="67"/>
      <c r="G465" s="7"/>
    </row>
    <row r="466" spans="1:7" s="8" customFormat="1" ht="31.5" x14ac:dyDescent="0.25">
      <c r="A466" s="84">
        <v>394</v>
      </c>
      <c r="B466" s="89" t="s">
        <v>230</v>
      </c>
      <c r="C466" s="87" t="s">
        <v>224</v>
      </c>
      <c r="D466" s="67"/>
      <c r="E466" s="67">
        <v>372</v>
      </c>
      <c r="F466" s="67">
        <v>500</v>
      </c>
      <c r="G466" s="7"/>
    </row>
    <row r="467" spans="1:7" s="8" customFormat="1" ht="56.25" customHeight="1" x14ac:dyDescent="0.25">
      <c r="A467" s="84">
        <v>395</v>
      </c>
      <c r="B467" s="89" t="s">
        <v>823</v>
      </c>
      <c r="C467" s="87" t="s">
        <v>229</v>
      </c>
      <c r="D467" s="67"/>
      <c r="E467" s="67"/>
      <c r="F467" s="67">
        <v>500</v>
      </c>
      <c r="G467" s="7"/>
    </row>
    <row r="468" spans="1:7" s="8" customFormat="1" x14ac:dyDescent="0.25">
      <c r="A468" s="108" t="s">
        <v>824</v>
      </c>
      <c r="B468" s="109"/>
      <c r="C468" s="110"/>
      <c r="D468" s="90">
        <f>SUM(D448:D467)</f>
        <v>3068.7</v>
      </c>
      <c r="E468" s="91">
        <f>SUM(E448:E467)</f>
        <v>30073.1</v>
      </c>
      <c r="F468" s="92">
        <f>SUM(F448:F467)</f>
        <v>22589</v>
      </c>
      <c r="G468" s="7"/>
    </row>
    <row r="469" spans="1:7" ht="18.75" x14ac:dyDescent="0.25">
      <c r="A469" s="101" t="s">
        <v>231</v>
      </c>
      <c r="B469" s="103"/>
      <c r="C469" s="102"/>
      <c r="D469" s="94">
        <f>SUM(D17,D27,D38,D46,D56,D68,D86,D101,D107,D126,D139,D147,D158,D175,D193,D210,D216,D230,D256,D270,D284,D290,D308,D328,D340,D354,D368,D381,D400,D406,D417,D437,D446,D468)</f>
        <v>139952.90000000002</v>
      </c>
      <c r="E469" s="94">
        <f t="shared" ref="E469:F469" si="0">SUM(E17,E27,E38,E46,E56,E68,E86,E101,E107,E126,E139,E147,E158,E175,E193,E210,E216,E230,E256,E270,E284,E290,E308,E328,E340,E354,E368,E381,E400,E406,E417,E437,E446,E468)</f>
        <v>538384.25200000009</v>
      </c>
      <c r="F469" s="94">
        <f t="shared" si="0"/>
        <v>551339.6</v>
      </c>
    </row>
    <row r="470" spans="1:7" x14ac:dyDescent="0.2">
      <c r="A470" s="21">
        <v>1</v>
      </c>
      <c r="B470" s="116" t="s">
        <v>232</v>
      </c>
      <c r="C470" s="117"/>
      <c r="D470" s="95">
        <v>4343.6000000000004</v>
      </c>
      <c r="E470" s="95">
        <v>5228.6000000000004</v>
      </c>
      <c r="F470" s="96">
        <v>14582.1</v>
      </c>
    </row>
    <row r="471" spans="1:7" x14ac:dyDescent="0.25">
      <c r="A471" s="21">
        <v>2</v>
      </c>
      <c r="B471" s="116" t="s">
        <v>233</v>
      </c>
      <c r="C471" s="117"/>
      <c r="D471" s="95">
        <v>5009.1000000000004</v>
      </c>
      <c r="E471" s="95">
        <v>4700</v>
      </c>
      <c r="F471" s="95">
        <v>9715</v>
      </c>
    </row>
    <row r="472" spans="1:7" x14ac:dyDescent="0.25">
      <c r="A472" s="21">
        <v>3</v>
      </c>
      <c r="B472" s="116" t="s">
        <v>234</v>
      </c>
      <c r="C472" s="117"/>
      <c r="D472" s="95">
        <v>2778.4</v>
      </c>
      <c r="E472" s="95">
        <v>3117.9</v>
      </c>
      <c r="F472" s="95">
        <v>3918.6</v>
      </c>
    </row>
    <row r="473" spans="1:7" x14ac:dyDescent="0.25">
      <c r="A473" s="21">
        <v>4</v>
      </c>
      <c r="B473" s="116" t="s">
        <v>235</v>
      </c>
      <c r="C473" s="117"/>
      <c r="D473" s="95">
        <v>3166.8</v>
      </c>
      <c r="E473" s="95">
        <v>3497.6</v>
      </c>
      <c r="F473" s="95">
        <v>7298</v>
      </c>
    </row>
    <row r="474" spans="1:7" x14ac:dyDescent="0.25">
      <c r="A474" s="21">
        <v>5</v>
      </c>
      <c r="B474" s="116" t="s">
        <v>236</v>
      </c>
      <c r="C474" s="117"/>
      <c r="D474" s="95"/>
      <c r="E474" s="95">
        <v>4858</v>
      </c>
      <c r="F474" s="95">
        <v>13146.7</v>
      </c>
    </row>
    <row r="475" spans="1:7" x14ac:dyDescent="0.25">
      <c r="A475" s="19"/>
      <c r="B475" s="112" t="s">
        <v>238</v>
      </c>
      <c r="C475" s="113"/>
      <c r="D475" s="52">
        <f>SUM(D470:D474)</f>
        <v>15297.900000000001</v>
      </c>
      <c r="E475" s="52">
        <f>SUM(E470:E474)</f>
        <v>21402.1</v>
      </c>
      <c r="F475" s="52">
        <f>SUM(F470:F474)</f>
        <v>48660.399999999994</v>
      </c>
    </row>
    <row r="476" spans="1:7" ht="18.75" x14ac:dyDescent="0.25">
      <c r="A476" s="20"/>
      <c r="B476" s="114" t="s">
        <v>237</v>
      </c>
      <c r="C476" s="115"/>
      <c r="D476" s="94">
        <f>D469+D475</f>
        <v>155250.80000000002</v>
      </c>
      <c r="E476" s="94">
        <f>E469+E475</f>
        <v>559786.35200000007</v>
      </c>
      <c r="F476" s="94">
        <f>F469+F475</f>
        <v>600000</v>
      </c>
    </row>
    <row r="477" spans="1:7" x14ac:dyDescent="0.25">
      <c r="A477" s="1"/>
    </row>
    <row r="478" spans="1:7" x14ac:dyDescent="0.25">
      <c r="A478" s="1"/>
    </row>
    <row r="479" spans="1:7" x14ac:dyDescent="0.25">
      <c r="A479" s="1"/>
    </row>
    <row r="480" spans="1:7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</sheetData>
  <mergeCells count="80">
    <mergeCell ref="A159:F159"/>
    <mergeCell ref="A2:F2"/>
    <mergeCell ref="A271:F271"/>
    <mergeCell ref="A285:F285"/>
    <mergeCell ref="A47:F47"/>
    <mergeCell ref="D4:E4"/>
    <mergeCell ref="A18:F18"/>
    <mergeCell ref="A87:F87"/>
    <mergeCell ref="C4:C5"/>
    <mergeCell ref="B4:B5"/>
    <mergeCell ref="A4:A5"/>
    <mergeCell ref="A56:C56"/>
    <mergeCell ref="A68:C68"/>
    <mergeCell ref="A6:F6"/>
    <mergeCell ref="A28:F28"/>
    <mergeCell ref="A176:F176"/>
    <mergeCell ref="A382:F382"/>
    <mergeCell ref="A401:F401"/>
    <mergeCell ref="A407:F407"/>
    <mergeCell ref="A194:F194"/>
    <mergeCell ref="B474:C474"/>
    <mergeCell ref="A216:C216"/>
    <mergeCell ref="A230:C230"/>
    <mergeCell ref="A256:C256"/>
    <mergeCell ref="A270:C270"/>
    <mergeCell ref="A284:C284"/>
    <mergeCell ref="A290:C290"/>
    <mergeCell ref="A308:C308"/>
    <mergeCell ref="A328:C328"/>
    <mergeCell ref="A340:C340"/>
    <mergeCell ref="A355:F355"/>
    <mergeCell ref="A369:F369"/>
    <mergeCell ref="B470:C470"/>
    <mergeCell ref="B471:C471"/>
    <mergeCell ref="B472:C472"/>
    <mergeCell ref="B473:C473"/>
    <mergeCell ref="A438:F438"/>
    <mergeCell ref="A447:F447"/>
    <mergeCell ref="A211:F211"/>
    <mergeCell ref="A309:F309"/>
    <mergeCell ref="A329:F329"/>
    <mergeCell ref="A354:C354"/>
    <mergeCell ref="A368:C368"/>
    <mergeCell ref="A291:F291"/>
    <mergeCell ref="A341:F341"/>
    <mergeCell ref="A217:F217"/>
    <mergeCell ref="A231:F231"/>
    <mergeCell ref="A257:F257"/>
    <mergeCell ref="B475:C475"/>
    <mergeCell ref="B476:C476"/>
    <mergeCell ref="A17:C17"/>
    <mergeCell ref="A27:C27"/>
    <mergeCell ref="A38:C38"/>
    <mergeCell ref="A46:C46"/>
    <mergeCell ref="A86:C86"/>
    <mergeCell ref="A101:C101"/>
    <mergeCell ref="A107:C107"/>
    <mergeCell ref="A126:C126"/>
    <mergeCell ref="A139:C139"/>
    <mergeCell ref="A147:C147"/>
    <mergeCell ref="A158:C158"/>
    <mergeCell ref="A175:C175"/>
    <mergeCell ref="A193:C193"/>
    <mergeCell ref="A210:C210"/>
    <mergeCell ref="A39:F39"/>
    <mergeCell ref="A57:F57"/>
    <mergeCell ref="A468:C468"/>
    <mergeCell ref="A381:C381"/>
    <mergeCell ref="A400:C400"/>
    <mergeCell ref="A406:C406"/>
    <mergeCell ref="A417:C417"/>
    <mergeCell ref="A418:F418"/>
    <mergeCell ref="A437:C437"/>
    <mergeCell ref="A446:C446"/>
    <mergeCell ref="A69:F69"/>
    <mergeCell ref="A102:F102"/>
    <mergeCell ref="A108:F108"/>
    <mergeCell ref="A127:F127"/>
    <mergeCell ref="A140:F140"/>
    <mergeCell ref="A148:F148"/>
  </mergeCells>
  <pageMargins left="0.2" right="0.2" top="0.25" bottom="0.25" header="0.3" footer="0.3"/>
  <pageSetup scale="7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2023-03-28T10:49:31Z</dcterms:modified>
</cp:coreProperties>
</file>