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J15" i="1" l="1"/>
  <c r="J13" i="1"/>
  <c r="E13" i="1" l="1"/>
  <c r="I13" i="1" s="1"/>
  <c r="G13" i="1" l="1"/>
  <c r="I15" i="1" l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<sst xmlns="http://schemas.openxmlformats.org/spreadsheetml/2006/main" count="12" uniqueCount="12">
  <si>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</si>
  <si>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</si>
  <si>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</si>
  <si>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</si>
  <si>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</si>
  <si>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</si>
  <si>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</si>
  <si>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</si>
  <si>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01.01.2024</t>
  </si>
  <si>
    <t>cu termen de achitare expirat (arierate) (mil.lei)</t>
  </si>
  <si>
    <t xml:space="preserve">la situația din 30.09.2024 </t>
  </si>
  <si>
    <t>Diferența 30.09.2024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</si>
</sst>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3" zoomScaleNormal="70" zoomScaleSheetLayoutView="100" workbookViewId="0">
      <selection activeCell="J15" sqref="J15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10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9</v>
      </c>
      <c r="C8" s="16"/>
      <c r="D8" s="16"/>
      <c r="E8" s="16"/>
      <c r="F8" s="16"/>
      <c r="G8" s="16"/>
      <c r="H8" s="16"/>
      <c r="I8" s="16"/>
      <c r="J8" s="17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30"/>
      <c r="C11" s="31"/>
      <c r="D11" s="32"/>
      <c r="E11" s="36">
        <v>45565</v>
      </c>
      <c r="F11" s="37"/>
      <c r="G11" s="40" t="s">
        <v>8</v>
      </c>
      <c r="H11" s="41"/>
      <c r="I11" s="27" t="s">
        <v>11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7" t="s">
        <v>3</v>
      </c>
      <c r="J12" s="8" t="s">
        <v>4</v>
      </c>
    </row>
    <row r="13" spans="1:13" ht="35.25" customHeight="1" x14ac:dyDescent="0.3">
      <c r="A13" s="2"/>
      <c r="B13" s="28" t="s">
        <v>5</v>
      </c>
      <c r="C13" s="28"/>
      <c r="D13" s="28"/>
      <c r="E13" s="29">
        <f>E14+E15</f>
        <v>67.400000000000006</v>
      </c>
      <c r="F13" s="29"/>
      <c r="G13" s="29">
        <f>G14+G15</f>
        <v>73.2</v>
      </c>
      <c r="H13" s="29"/>
      <c r="I13" s="12">
        <f>E13-G13</f>
        <v>-5.7999999999999972</v>
      </c>
      <c r="J13" s="9">
        <f>I13/G13*-100</f>
        <v>7.9234972677595588</v>
      </c>
    </row>
    <row r="14" spans="1:13" ht="35.25" customHeight="1" x14ac:dyDescent="0.3">
      <c r="A14" s="2"/>
      <c r="B14" s="44" t="s">
        <v>6</v>
      </c>
      <c r="C14" s="44"/>
      <c r="D14" s="44"/>
      <c r="E14" s="29">
        <v>23</v>
      </c>
      <c r="F14" s="29"/>
      <c r="G14" s="29">
        <v>8.1999999999999993</v>
      </c>
      <c r="H14" s="29"/>
      <c r="I14" s="11">
        <f t="shared" ref="I14:I15" si="0">E14-G14</f>
        <v>14.8</v>
      </c>
      <c r="J14" s="14">
        <f>I14/G14*100</f>
        <v>180.48780487804882</v>
      </c>
    </row>
    <row r="15" spans="1:13" ht="35.25" customHeight="1" x14ac:dyDescent="0.3">
      <c r="A15" s="2"/>
      <c r="B15" s="10" t="s">
        <v>7</v>
      </c>
      <c r="C15" s="10"/>
      <c r="D15" s="10"/>
      <c r="E15" s="29">
        <v>44.4</v>
      </c>
      <c r="F15" s="29"/>
      <c r="G15" s="29">
        <v>65</v>
      </c>
      <c r="H15" s="29"/>
      <c r="I15" s="11">
        <f t="shared" si="0"/>
        <v>-20.6</v>
      </c>
      <c r="J15" s="13">
        <f>I15/G15*-100</f>
        <v>31.692307692307693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2025-01-27T12:51:58Z</dcterms:modified>
</cp:coreProperties>
</file>