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1\octombrie\"/>
    </mc:Choice>
  </mc:AlternateContent>
  <bookViews>
    <workbookView xWindow="0" yWindow="0" windowWidth="28800" windowHeight="12000"/>
  </bookViews>
  <sheets>
    <sheet name="cheltuieli executat" sheetId="2" r:id="rId1"/>
    <sheet name="unitati executat" sheetId="1" r:id="rId2"/>
  </sheets>
  <externalReferences>
    <externalReference r:id="rId3"/>
  </externalReferences>
  <definedNames>
    <definedName name="_xlnm.Print_Area" localSheetId="0">'cheltuieli executat'!$A$1:$J$25</definedName>
    <definedName name="_xlnm.Print_Area" localSheetId="1">'unitati executat'!$A$1:$M$25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C16" i="2"/>
  <c r="C15" i="2"/>
  <c r="C14" i="2"/>
  <c r="C13" i="2"/>
  <c r="C12" i="2"/>
  <c r="H10" i="2"/>
  <c r="G10" i="2"/>
  <c r="F10" i="2"/>
  <c r="E10" i="2"/>
  <c r="D10" i="2"/>
  <c r="C10" i="2" l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L10" i="1"/>
  <c r="K10" i="1"/>
  <c r="J10" i="1"/>
  <c r="I10" i="1"/>
  <c r="H10" i="1" s="1"/>
  <c r="G10" i="1"/>
  <c r="F10" i="1"/>
  <c r="D10" i="1"/>
  <c r="E10" i="1" l="1"/>
  <c r="C10" i="1" s="1"/>
</calcChain>
</file>

<file path=xl/sharedStrings.xml><?xml version="1.0" encoding="utf-8"?>
<sst xmlns="http://schemas.openxmlformats.org/spreadsheetml/2006/main" count="78" uniqueCount="44">
  <si>
    <t>Numărul de poziții (posturi) și numărul de angajați (unităţi) în sectorul bugetar</t>
  </si>
  <si>
    <t>Denumirea indicatorului</t>
  </si>
  <si>
    <t>Cod</t>
  </si>
  <si>
    <t>Executat 31.10.2021</t>
  </si>
  <si>
    <t>numărul de unităţi (posturi)</t>
  </si>
  <si>
    <t>numărul de angajaţi (persoane fizice)</t>
  </si>
  <si>
    <t>Total</t>
  </si>
  <si>
    <t>BS</t>
  </si>
  <si>
    <t>BL</t>
  </si>
  <si>
    <t>BASS*</t>
  </si>
  <si>
    <t>FAOAM*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</si>
  <si>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</si>
  <si>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</si>
  <si>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</si>
  <si>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</si>
  <si>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</si>
  <si>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</si>
  <si>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</si>
  <si>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</si>
  <si>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</si>
  <si>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</si>
  <si>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</si>
  <si>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</si>
  <si>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</si>
  <si>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</si>
  <si>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</si>
  <si>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</si>
  <si>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</si>
  <si>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</si>
  <si>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</si>
  <si>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</si>
  <si>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</si>
  <si>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</si>
  <si>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</si>
  <si>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</si>
  <si>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</si>
  <si>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>Fondul de retribuire al muncii al guvernului general</t>
  </si>
  <si>
    <t>mii lei</t>
  </si>
  <si>
    <t>BASS</t>
  </si>
  <si>
    <t>FAOAM</t>
  </si>
  <si>
    <t xml:space="preserve"> total cheltuieli de personal</t>
  </si>
  <si>
    <t>inclusiv: alte plăţi băneşti ale angajaţilor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</si>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</sst>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7"/>
      <name val="Arial Cyr"/>
    </font>
    <font>
      <b/>
      <sz val="10"/>
      <name val="times new roman"/>
      <family val="1"/>
    </font>
    <font>
      <b/>
      <sz val="10"/>
      <name val="Arial Cyr"/>
    </font>
    <font>
      <i/>
      <sz val="9"/>
      <name val="Times New Roman"/>
      <family val="1"/>
    </font>
    <font>
      <sz val="10"/>
      <name val="Arial"/>
      <family val="2"/>
      <charset val="204"/>
    </font>
    <font>
      <sz val="9"/>
      <name val="Cambria"/>
      <family val="1"/>
      <charset val="204"/>
    </font>
    <font>
      <sz val="8"/>
      <name val="Times New Roman"/>
      <family val="1"/>
    </font>
    <font>
      <i/>
      <sz val="8"/>
      <name val="Times New Roman"/>
      <family val="1"/>
    </font>
    <font>
      <i/>
      <sz val="7"/>
      <name val="Times New Roman"/>
      <family val="1"/>
    </font>
    <font>
      <b/>
      <i/>
      <sz val="9"/>
      <name val="Times New Roman"/>
      <family val="1"/>
    </font>
    <font>
      <i/>
      <sz val="10"/>
      <name val="Times New Roman"/>
      <family val="1"/>
    </font>
    <font>
      <i/>
      <sz val="9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13">
    <xf numFmtId="0" fontId="0" fillId="0" borderId="0" xfId="0"/>
    <xf numFmtId="0" fontId="1" fillId="0" borderId="0" xfId="1"/>
    <xf numFmtId="0" fontId="3" fillId="0" borderId="0" xfId="1" applyFont="1"/>
    <xf numFmtId="0" fontId="5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5" fillId="0" borderId="29" xfId="1" applyFont="1" applyBorder="1"/>
    <xf numFmtId="0" fontId="5" fillId="0" borderId="30" xfId="1" applyFont="1" applyBorder="1"/>
    <xf numFmtId="3" fontId="5" fillId="0" borderId="7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10" xfId="1" applyNumberFormat="1" applyFont="1" applyFill="1" applyBorder="1"/>
    <xf numFmtId="0" fontId="8" fillId="0" borderId="0" xfId="1" applyFont="1"/>
    <xf numFmtId="0" fontId="9" fillId="0" borderId="0" xfId="1" applyFont="1"/>
    <xf numFmtId="0" fontId="10" fillId="0" borderId="29" xfId="1" applyFont="1" applyBorder="1"/>
    <xf numFmtId="0" fontId="4" fillId="0" borderId="30" xfId="1" applyFont="1" applyBorder="1"/>
    <xf numFmtId="3" fontId="4" fillId="0" borderId="7" xfId="1" applyNumberFormat="1" applyFont="1" applyFill="1" applyBorder="1"/>
    <xf numFmtId="3" fontId="4" fillId="0" borderId="8" xfId="1" applyNumberFormat="1" applyFont="1" applyFill="1" applyBorder="1"/>
    <xf numFmtId="3" fontId="4" fillId="0" borderId="9" xfId="1" applyNumberFormat="1" applyFont="1" applyFill="1" applyBorder="1"/>
    <xf numFmtId="3" fontId="4" fillId="0" borderId="10" xfId="1" applyNumberFormat="1" applyFont="1" applyFill="1" applyBorder="1"/>
    <xf numFmtId="0" fontId="1" fillId="0" borderId="0" xfId="1" applyFont="1"/>
    <xf numFmtId="0" fontId="4" fillId="0" borderId="29" xfId="2" applyFont="1" applyBorder="1" applyAlignment="1">
      <alignment wrapText="1"/>
    </xf>
    <xf numFmtId="49" fontId="4" fillId="0" borderId="30" xfId="2" applyNumberFormat="1" applyFont="1" applyBorder="1" applyAlignment="1">
      <alignment horizontal="center" wrapText="1"/>
    </xf>
    <xf numFmtId="3" fontId="5" fillId="0" borderId="7" xfId="2" applyNumberFormat="1" applyFont="1" applyFill="1" applyBorder="1" applyAlignment="1">
      <alignment horizontal="right" wrapText="1"/>
    </xf>
    <xf numFmtId="0" fontId="4" fillId="0" borderId="31" xfId="1" applyFont="1" applyBorder="1" applyAlignment="1">
      <alignment wrapText="1"/>
    </xf>
    <xf numFmtId="49" fontId="4" fillId="0" borderId="32" xfId="2" applyNumberFormat="1" applyFont="1" applyFill="1" applyBorder="1" applyAlignment="1">
      <alignment horizontal="center" wrapText="1"/>
    </xf>
    <xf numFmtId="3" fontId="5" fillId="0" borderId="33" xfId="2" applyNumberFormat="1" applyFont="1" applyFill="1" applyBorder="1" applyAlignment="1">
      <alignment horizontal="right" wrapText="1"/>
    </xf>
    <xf numFmtId="3" fontId="4" fillId="0" borderId="34" xfId="1" applyNumberFormat="1" applyFont="1" applyFill="1" applyBorder="1"/>
    <xf numFmtId="3" fontId="4" fillId="0" borderId="35" xfId="1" applyNumberFormat="1" applyFont="1" applyFill="1" applyBorder="1"/>
    <xf numFmtId="3" fontId="4" fillId="0" borderId="36" xfId="1" applyNumberFormat="1" applyFont="1" applyFill="1" applyBorder="1"/>
    <xf numFmtId="0" fontId="3" fillId="0" borderId="0" xfId="1" applyFont="1" applyFill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/>
    <xf numFmtId="0" fontId="4" fillId="0" borderId="0" xfId="1" applyFont="1" applyFill="1"/>
    <xf numFmtId="0" fontId="4" fillId="0" borderId="0" xfId="1" applyFont="1" applyFill="1" applyBorder="1"/>
    <xf numFmtId="0" fontId="12" fillId="0" borderId="0" xfId="1" applyFont="1" applyFill="1"/>
    <xf numFmtId="0" fontId="10" fillId="0" borderId="0" xfId="1" applyFont="1" applyFill="1"/>
    <xf numFmtId="0" fontId="4" fillId="0" borderId="0" xfId="1" applyFont="1" applyFill="1" applyAlignment="1">
      <alignment horizontal="right"/>
    </xf>
    <xf numFmtId="0" fontId="13" fillId="0" borderId="8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6" fillId="0" borderId="45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46" xfId="1" applyFont="1" applyBorder="1" applyAlignment="1">
      <alignment horizontal="center"/>
    </xf>
    <xf numFmtId="0" fontId="6" fillId="0" borderId="47" xfId="1" applyFont="1" applyFill="1" applyBorder="1" applyAlignment="1">
      <alignment horizontal="center"/>
    </xf>
    <xf numFmtId="0" fontId="15" fillId="0" borderId="26" xfId="1" applyFont="1" applyFill="1" applyBorder="1" applyAlignment="1">
      <alignment horizontal="center"/>
    </xf>
    <xf numFmtId="0" fontId="5" fillId="0" borderId="48" xfId="1" applyFont="1" applyBorder="1"/>
    <xf numFmtId="164" fontId="5" fillId="0" borderId="40" xfId="1" applyNumberFormat="1" applyFont="1" applyFill="1" applyBorder="1"/>
    <xf numFmtId="3" fontId="16" fillId="0" borderId="8" xfId="1" applyNumberFormat="1" applyFont="1" applyFill="1" applyBorder="1"/>
    <xf numFmtId="0" fontId="4" fillId="0" borderId="48" xfId="1" applyFont="1" applyBorder="1"/>
    <xf numFmtId="164" fontId="4" fillId="0" borderId="40" xfId="1" applyNumberFormat="1" applyFont="1" applyFill="1" applyBorder="1"/>
    <xf numFmtId="164" fontId="4" fillId="0" borderId="8" xfId="1" applyNumberFormat="1" applyFont="1" applyFill="1" applyBorder="1"/>
    <xf numFmtId="164" fontId="10" fillId="0" borderId="8" xfId="1" applyNumberFormat="1" applyFont="1" applyFill="1" applyBorder="1"/>
    <xf numFmtId="164" fontId="4" fillId="0" borderId="10" xfId="1" applyNumberFormat="1" applyFont="1" applyFill="1" applyBorder="1"/>
    <xf numFmtId="49" fontId="4" fillId="0" borderId="48" xfId="2" applyNumberFormat="1" applyFont="1" applyBorder="1" applyAlignment="1">
      <alignment horizontal="center" wrapText="1"/>
    </xf>
    <xf numFmtId="164" fontId="5" fillId="0" borderId="40" xfId="2" applyNumberFormat="1" applyFont="1" applyFill="1" applyBorder="1" applyAlignment="1">
      <alignment horizontal="right" wrapText="1"/>
    </xf>
    <xf numFmtId="49" fontId="4" fillId="0" borderId="49" xfId="2" applyNumberFormat="1" applyFont="1" applyFill="1" applyBorder="1" applyAlignment="1">
      <alignment horizontal="center" wrapText="1"/>
    </xf>
    <xf numFmtId="164" fontId="5" fillId="0" borderId="50" xfId="2" applyNumberFormat="1" applyFont="1" applyFill="1" applyBorder="1" applyAlignment="1">
      <alignment horizontal="right" wrapText="1"/>
    </xf>
    <xf numFmtId="164" fontId="4" fillId="0" borderId="34" xfId="1" applyNumberFormat="1" applyFont="1" applyFill="1" applyBorder="1"/>
    <xf numFmtId="164" fontId="10" fillId="0" borderId="34" xfId="1" applyNumberFormat="1" applyFont="1" applyFill="1" applyBorder="1"/>
    <xf numFmtId="164" fontId="4" fillId="0" borderId="36" xfId="1" applyNumberFormat="1" applyFont="1" applyFill="1" applyBorder="1"/>
    <xf numFmtId="0" fontId="17" fillId="0" borderId="0" xfId="1" applyFont="1" applyFill="1"/>
    <xf numFmtId="0" fontId="3" fillId="0" borderId="0" xfId="1" applyFont="1" applyAlignment="1">
      <alignment wrapText="1"/>
    </xf>
    <xf numFmtId="0" fontId="1" fillId="0" borderId="0" xfId="1" applyAlignment="1">
      <alignment wrapText="1"/>
    </xf>
    <xf numFmtId="0" fontId="12" fillId="0" borderId="0" xfId="1" applyFont="1"/>
    <xf numFmtId="0" fontId="18" fillId="0" borderId="0" xfId="1" applyFont="1" applyFill="1"/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na.gherta/ownCloud/Directia%20Politici%20Salariale/Forma%20FD-050/2021/bs&amp;buat_gr%20pr_min&amp;raion_31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uieli executat"/>
      <sheetName val="unitati executat"/>
      <sheetName val="BPN"/>
      <sheetName val="bs"/>
      <sheetName val="bl"/>
      <sheetName val="FD-050_BS"/>
      <sheetName val="FD-050_BL"/>
      <sheetName val="CNAS &amp; CNAM"/>
    </sheetNames>
    <sheetDataSet>
      <sheetData sheetId="0"/>
      <sheetData sheetId="1"/>
      <sheetData sheetId="2">
        <row r="13">
          <cell r="F13">
            <v>139718.29999999999</v>
          </cell>
          <cell r="O13">
            <v>1084</v>
          </cell>
          <cell r="P13">
            <v>1084</v>
          </cell>
        </row>
        <row r="14">
          <cell r="F14">
            <v>57246.3</v>
          </cell>
          <cell r="O14">
            <v>277</v>
          </cell>
          <cell r="P14">
            <v>270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"/>
  <sheetViews>
    <sheetView showZeros="0" tabSelected="1" view="pageBreakPreview" zoomScaleSheetLayoutView="100" workbookViewId="0">
      <pane xSplit="2" ySplit="11" topLeftCell="C12" activePane="bottomRight" state="frozen"/>
      <selection activeCell="O26" sqref="O26"/>
      <selection pane="topRight" activeCell="O26" sqref="O26"/>
      <selection pane="bottomLeft" activeCell="O26" sqref="O26"/>
      <selection pane="bottomRight" activeCell="I5" sqref="I5"/>
    </sheetView>
  </sheetViews>
  <sheetFormatPr defaultColWidth="9.140625" defaultRowHeight="12.75"/>
  <cols>
    <col min="1" max="1" width="33.28515625" style="84" customWidth="1"/>
    <col min="2" max="2" width="4.85546875" style="84" customWidth="1"/>
    <col min="3" max="3" width="14" style="54" customWidth="1"/>
    <col min="4" max="4" width="13.42578125" style="54" customWidth="1"/>
    <col min="5" max="5" width="11.5703125" style="85" customWidth="1"/>
    <col min="6" max="6" width="13.140625" style="54" customWidth="1"/>
    <col min="7" max="7" width="12" style="54" customWidth="1"/>
    <col min="8" max="8" width="11.140625" style="54" customWidth="1"/>
    <col min="9" max="10" width="6.140625" style="1" customWidth="1"/>
    <col min="11" max="16384" width="9.140625" style="1"/>
  </cols>
  <sheetData>
    <row r="1" spans="1:11">
      <c r="A1" s="51"/>
      <c r="B1" s="51"/>
      <c r="C1" s="52"/>
      <c r="D1" s="52"/>
      <c r="E1" s="55"/>
      <c r="F1" s="52"/>
      <c r="G1" s="52"/>
      <c r="H1" s="52"/>
      <c r="I1" s="2"/>
      <c r="J1" s="2"/>
      <c r="K1" s="2"/>
    </row>
    <row r="2" spans="1:11" ht="15.75" customHeight="1">
      <c r="A2" s="87" t="s">
        <v>36</v>
      </c>
      <c r="B2" s="87"/>
      <c r="C2" s="87"/>
      <c r="D2" s="87"/>
      <c r="E2" s="87"/>
      <c r="F2" s="87"/>
      <c r="G2" s="87"/>
      <c r="H2" s="87"/>
      <c r="I2" s="87"/>
      <c r="J2" s="87"/>
      <c r="K2" s="2"/>
    </row>
    <row r="3" spans="1:11" ht="9.75" customHeight="1">
      <c r="A3" s="87"/>
      <c r="B3" s="87"/>
      <c r="C3" s="87"/>
      <c r="D3" s="87"/>
      <c r="E3" s="87"/>
      <c r="F3" s="87"/>
      <c r="G3" s="87"/>
      <c r="H3" s="87"/>
      <c r="I3" s="2"/>
      <c r="J3" s="2"/>
      <c r="K3" s="2"/>
    </row>
    <row r="4" spans="1:11">
      <c r="A4" s="51"/>
      <c r="B4" s="51"/>
      <c r="C4" s="52"/>
      <c r="D4" s="52"/>
      <c r="E4" s="55"/>
      <c r="F4" s="52"/>
      <c r="G4" s="52"/>
      <c r="H4" s="56" t="s">
        <v>37</v>
      </c>
      <c r="I4" s="2"/>
      <c r="J4" s="2"/>
      <c r="K4" s="2"/>
    </row>
    <row r="5" spans="1:11" ht="25.5" customHeight="1">
      <c r="A5" s="88" t="s">
        <v>1</v>
      </c>
      <c r="B5" s="91" t="s">
        <v>2</v>
      </c>
      <c r="C5" s="94" t="s">
        <v>3</v>
      </c>
      <c r="D5" s="95"/>
      <c r="E5" s="95"/>
      <c r="F5" s="95"/>
      <c r="G5" s="95"/>
      <c r="H5" s="96"/>
      <c r="I5" s="2"/>
      <c r="J5" s="2"/>
      <c r="K5" s="2"/>
    </row>
    <row r="6" spans="1:11" ht="25.5" customHeight="1">
      <c r="A6" s="89"/>
      <c r="B6" s="92"/>
      <c r="C6" s="97" t="s">
        <v>6</v>
      </c>
      <c r="D6" s="99" t="s">
        <v>7</v>
      </c>
      <c r="E6" s="100"/>
      <c r="F6" s="101" t="s">
        <v>8</v>
      </c>
      <c r="G6" s="101" t="s">
        <v>38</v>
      </c>
      <c r="H6" s="103" t="s">
        <v>39</v>
      </c>
      <c r="I6" s="2"/>
      <c r="J6" s="2"/>
      <c r="K6" s="2"/>
    </row>
    <row r="7" spans="1:11" s="8" customFormat="1" ht="43.5" customHeight="1">
      <c r="A7" s="90"/>
      <c r="B7" s="93"/>
      <c r="C7" s="98"/>
      <c r="D7" s="57" t="s">
        <v>40</v>
      </c>
      <c r="E7" s="58" t="s">
        <v>41</v>
      </c>
      <c r="F7" s="102"/>
      <c r="G7" s="102"/>
      <c r="H7" s="104"/>
      <c r="I7" s="7"/>
      <c r="J7" s="7"/>
      <c r="K7" s="7"/>
    </row>
    <row r="8" spans="1:11" s="16" customFormat="1" ht="9">
      <c r="A8" s="9">
        <v>1</v>
      </c>
      <c r="B8" s="59">
        <v>2</v>
      </c>
      <c r="C8" s="11">
        <v>3</v>
      </c>
      <c r="D8" s="60">
        <v>4</v>
      </c>
      <c r="E8" s="61">
        <v>5</v>
      </c>
      <c r="F8" s="12">
        <v>6</v>
      </c>
      <c r="G8" s="60">
        <v>7</v>
      </c>
      <c r="H8" s="62">
        <v>8</v>
      </c>
      <c r="I8" s="15"/>
      <c r="J8" s="15"/>
      <c r="K8" s="15"/>
    </row>
    <row r="9" spans="1:11" s="16" customFormat="1" ht="9">
      <c r="A9" s="17"/>
      <c r="B9" s="63"/>
      <c r="C9" s="64"/>
      <c r="D9" s="20"/>
      <c r="E9" s="65"/>
      <c r="F9" s="20"/>
      <c r="G9" s="20"/>
      <c r="H9" s="22"/>
      <c r="I9" s="15"/>
      <c r="J9" s="15"/>
      <c r="K9" s="15"/>
    </row>
    <row r="10" spans="1:11" s="30" customFormat="1">
      <c r="A10" s="23" t="s">
        <v>11</v>
      </c>
      <c r="B10" s="66"/>
      <c r="C10" s="67">
        <f>D10+F10+G10+H10</f>
        <v>15244050.700000001</v>
      </c>
      <c r="D10" s="26">
        <f>SUM(D12:D21)</f>
        <v>6339416</v>
      </c>
      <c r="E10" s="68">
        <f>SUM(E12:E21)</f>
        <v>79506</v>
      </c>
      <c r="F10" s="26">
        <f>SUM(F12:F21)</f>
        <v>8707670.0999999996</v>
      </c>
      <c r="G10" s="26">
        <f>[1]BPN!F13</f>
        <v>139718.29999999999</v>
      </c>
      <c r="H10" s="28">
        <f>[1]BPN!F14</f>
        <v>57246.3</v>
      </c>
      <c r="I10" s="29"/>
      <c r="J10" s="29"/>
      <c r="K10" s="29"/>
    </row>
    <row r="11" spans="1:11" s="37" customFormat="1" ht="10.5" customHeight="1">
      <c r="A11" s="31" t="s">
        <v>12</v>
      </c>
      <c r="B11" s="69"/>
      <c r="C11" s="70"/>
      <c r="D11" s="71"/>
      <c r="E11" s="72"/>
      <c r="F11" s="71"/>
      <c r="G11" s="71"/>
      <c r="H11" s="73"/>
      <c r="I11" s="2"/>
      <c r="J11" s="2"/>
      <c r="K11" s="2"/>
    </row>
    <row r="12" spans="1:11">
      <c r="A12" s="38" t="s">
        <v>13</v>
      </c>
      <c r="B12" s="74" t="s">
        <v>14</v>
      </c>
      <c r="C12" s="75">
        <f>D12+F12</f>
        <v>2163245.9</v>
      </c>
      <c r="D12" s="71">
        <v>1264415.7</v>
      </c>
      <c r="E12" s="72">
        <v>6451</v>
      </c>
      <c r="F12" s="71">
        <v>898830.2</v>
      </c>
      <c r="G12" s="71"/>
      <c r="H12" s="73"/>
      <c r="I12" s="2"/>
      <c r="J12" s="2"/>
      <c r="K12" s="2"/>
    </row>
    <row r="13" spans="1:11">
      <c r="A13" s="38" t="s">
        <v>15</v>
      </c>
      <c r="B13" s="74" t="s">
        <v>16</v>
      </c>
      <c r="C13" s="75">
        <f t="shared" ref="C13:C21" si="0">D13+F13</f>
        <v>384219.1</v>
      </c>
      <c r="D13" s="71">
        <v>380412.1</v>
      </c>
      <c r="E13" s="72">
        <v>5184.2</v>
      </c>
      <c r="F13" s="71">
        <v>3807</v>
      </c>
      <c r="G13" s="71"/>
      <c r="H13" s="73"/>
      <c r="I13" s="2"/>
      <c r="J13" s="2"/>
      <c r="K13" s="2"/>
    </row>
    <row r="14" spans="1:11">
      <c r="A14" s="38" t="s">
        <v>17</v>
      </c>
      <c r="B14" s="74" t="s">
        <v>18</v>
      </c>
      <c r="C14" s="75">
        <f t="shared" si="0"/>
        <v>3141122.8</v>
      </c>
      <c r="D14" s="71">
        <v>3132871.9</v>
      </c>
      <c r="E14" s="72">
        <v>66928.3</v>
      </c>
      <c r="F14" s="71">
        <v>8250.9</v>
      </c>
      <c r="G14" s="71"/>
      <c r="H14" s="73"/>
      <c r="I14" s="2"/>
      <c r="J14" s="2"/>
      <c r="K14" s="2"/>
    </row>
    <row r="15" spans="1:11">
      <c r="A15" s="38" t="s">
        <v>19</v>
      </c>
      <c r="B15" s="74" t="s">
        <v>20</v>
      </c>
      <c r="C15" s="75">
        <f t="shared" si="0"/>
        <v>576868.19999999995</v>
      </c>
      <c r="D15" s="71">
        <v>508653.2</v>
      </c>
      <c r="E15" s="72"/>
      <c r="F15" s="71">
        <v>68215</v>
      </c>
      <c r="G15" s="71"/>
      <c r="H15" s="73"/>
      <c r="I15" s="2"/>
      <c r="J15" s="2"/>
      <c r="K15" s="2"/>
    </row>
    <row r="16" spans="1:11">
      <c r="A16" s="38" t="s">
        <v>21</v>
      </c>
      <c r="B16" s="74" t="s">
        <v>22</v>
      </c>
      <c r="C16" s="75">
        <f t="shared" si="0"/>
        <v>116804.7</v>
      </c>
      <c r="D16" s="71">
        <v>115286.39999999999</v>
      </c>
      <c r="E16" s="72">
        <v>0</v>
      </c>
      <c r="F16" s="71">
        <v>1518.3</v>
      </c>
      <c r="G16" s="71"/>
      <c r="H16" s="73"/>
      <c r="I16" s="2"/>
      <c r="J16" s="2"/>
      <c r="K16" s="2"/>
    </row>
    <row r="17" spans="1:11" ht="25.15" customHeight="1">
      <c r="A17" s="38" t="s">
        <v>23</v>
      </c>
      <c r="B17" s="74" t="s">
        <v>24</v>
      </c>
      <c r="C17" s="75">
        <f t="shared" si="0"/>
        <v>39177.599999999999</v>
      </c>
      <c r="D17" s="71"/>
      <c r="E17" s="72"/>
      <c r="F17" s="71">
        <v>39177.599999999999</v>
      </c>
      <c r="G17" s="71"/>
      <c r="H17" s="73"/>
      <c r="I17" s="2"/>
      <c r="J17" s="2"/>
      <c r="K17" s="2"/>
    </row>
    <row r="18" spans="1:11">
      <c r="A18" s="38" t="s">
        <v>25</v>
      </c>
      <c r="B18" s="74" t="s">
        <v>26</v>
      </c>
      <c r="C18" s="75">
        <f t="shared" si="0"/>
        <v>444712.3</v>
      </c>
      <c r="D18" s="71">
        <v>434725.7</v>
      </c>
      <c r="E18" s="72">
        <v>42.2</v>
      </c>
      <c r="F18" s="71">
        <v>9986.6</v>
      </c>
      <c r="G18" s="71"/>
      <c r="H18" s="73"/>
      <c r="I18" s="2"/>
      <c r="J18" s="2"/>
      <c r="K18" s="2"/>
    </row>
    <row r="19" spans="1:11">
      <c r="A19" s="38" t="s">
        <v>27</v>
      </c>
      <c r="B19" s="74" t="s">
        <v>28</v>
      </c>
      <c r="C19" s="75">
        <f t="shared" si="0"/>
        <v>714175.9</v>
      </c>
      <c r="D19" s="71">
        <v>108838</v>
      </c>
      <c r="E19" s="72"/>
      <c r="F19" s="71">
        <v>605337.9</v>
      </c>
      <c r="G19" s="71"/>
      <c r="H19" s="73"/>
      <c r="I19" s="2"/>
      <c r="J19" s="2"/>
      <c r="K19" s="2"/>
    </row>
    <row r="20" spans="1:11">
      <c r="A20" s="38" t="s">
        <v>29</v>
      </c>
      <c r="B20" s="74" t="s">
        <v>30</v>
      </c>
      <c r="C20" s="75">
        <f t="shared" si="0"/>
        <v>6638921</v>
      </c>
      <c r="D20" s="71">
        <v>228079.5</v>
      </c>
      <c r="E20" s="72">
        <v>900.3</v>
      </c>
      <c r="F20" s="71">
        <v>6410841.5</v>
      </c>
      <c r="G20" s="71"/>
      <c r="H20" s="73"/>
      <c r="I20" s="2"/>
      <c r="J20" s="2"/>
      <c r="K20" s="2"/>
    </row>
    <row r="21" spans="1:11">
      <c r="A21" s="41" t="s">
        <v>31</v>
      </c>
      <c r="B21" s="76" t="s">
        <v>32</v>
      </c>
      <c r="C21" s="77">
        <f t="shared" si="0"/>
        <v>827838.6</v>
      </c>
      <c r="D21" s="78">
        <v>166133.5</v>
      </c>
      <c r="E21" s="79"/>
      <c r="F21" s="78">
        <v>661705.1</v>
      </c>
      <c r="G21" s="78"/>
      <c r="H21" s="80"/>
      <c r="I21" s="2"/>
      <c r="J21" s="2"/>
      <c r="K21" s="2"/>
    </row>
    <row r="22" spans="1:11">
      <c r="A22" s="2" t="s">
        <v>33</v>
      </c>
      <c r="B22" s="2"/>
      <c r="C22" s="47"/>
      <c r="D22" s="47"/>
      <c r="E22" s="81"/>
      <c r="F22" s="48"/>
      <c r="G22" s="48"/>
      <c r="H22" s="48"/>
      <c r="I22" s="2"/>
      <c r="J22" s="2"/>
      <c r="K22" s="2"/>
    </row>
    <row r="23" spans="1:11" s="83" customFormat="1" ht="30.75" customHeight="1">
      <c r="A23" s="86" t="s">
        <v>42</v>
      </c>
      <c r="B23" s="86"/>
      <c r="C23" s="86"/>
      <c r="D23" s="86"/>
      <c r="E23" s="86"/>
      <c r="F23" s="86"/>
      <c r="G23" s="86"/>
      <c r="H23" s="86"/>
      <c r="I23" s="86"/>
      <c r="J23" s="86"/>
      <c r="K23" s="82"/>
    </row>
    <row r="24" spans="1:11" s="83" customFormat="1" ht="27.75" customHeight="1">
      <c r="A24" s="86" t="s">
        <v>43</v>
      </c>
      <c r="B24" s="86"/>
      <c r="C24" s="86"/>
      <c r="D24" s="86"/>
      <c r="E24" s="86"/>
      <c r="F24" s="86"/>
      <c r="G24" s="86"/>
      <c r="H24" s="86"/>
      <c r="I24" s="86"/>
      <c r="J24" s="86"/>
      <c r="K24" s="82"/>
    </row>
    <row r="25" spans="1:11" s="54" customFormat="1" ht="12">
      <c r="A25" s="51"/>
      <c r="B25" s="51"/>
      <c r="C25" s="52"/>
      <c r="D25" s="52"/>
      <c r="E25" s="55"/>
      <c r="F25" s="53"/>
      <c r="G25" s="53"/>
      <c r="H25" s="53"/>
      <c r="I25" s="52"/>
      <c r="J25" s="52"/>
      <c r="K25" s="52"/>
    </row>
  </sheetData>
  <mergeCells count="12">
    <mergeCell ref="A23:J23"/>
    <mergeCell ref="A24:J24"/>
    <mergeCell ref="A2:J2"/>
    <mergeCell ref="A3:H3"/>
    <mergeCell ref="A5:A7"/>
    <mergeCell ref="B5:B7"/>
    <mergeCell ref="C5:H5"/>
    <mergeCell ref="C6:C7"/>
    <mergeCell ref="D6:E6"/>
    <mergeCell ref="F6:F7"/>
    <mergeCell ref="G6:G7"/>
    <mergeCell ref="H6:H7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5"/>
  <sheetViews>
    <sheetView showZeros="0" view="pageBreakPreview" zoomScaleSheetLayoutView="100" workbookViewId="0">
      <pane xSplit="2" ySplit="11" topLeftCell="C12" activePane="bottomRight" state="frozen"/>
      <selection activeCell="D15" sqref="D15"/>
      <selection pane="topRight" activeCell="D15" sqref="D15"/>
      <selection pane="bottomLeft" activeCell="D15" sqref="D15"/>
      <selection pane="bottomRight" activeCell="M2" sqref="M2"/>
    </sheetView>
  </sheetViews>
  <sheetFormatPr defaultColWidth="9.140625" defaultRowHeight="12.75"/>
  <cols>
    <col min="1" max="1" width="31" style="51" customWidth="1"/>
    <col min="2" max="2" width="5.42578125" style="51" customWidth="1"/>
    <col min="3" max="3" width="11" style="52" customWidth="1"/>
    <col min="4" max="4" width="9.7109375" style="52" customWidth="1"/>
    <col min="5" max="5" width="11.140625" style="52" customWidth="1"/>
    <col min="6" max="6" width="8.42578125" style="52" customWidth="1"/>
    <col min="7" max="7" width="8.28515625" style="52" customWidth="1"/>
    <col min="8" max="8" width="10.5703125" style="2" customWidth="1"/>
    <col min="9" max="9" width="10" style="2" customWidth="1"/>
    <col min="10" max="10" width="10.7109375" style="2" customWidth="1"/>
    <col min="11" max="11" width="8" style="2" customWidth="1"/>
    <col min="12" max="12" width="8.7109375" style="2" customWidth="1"/>
    <col min="13" max="13" width="7.7109375" style="2" customWidth="1"/>
    <col min="14" max="16384" width="9.140625" style="1"/>
  </cols>
  <sheetData>
    <row r="2" spans="1:13" ht="21.75" customHeight="1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3" ht="8.2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5" spans="1:13" ht="25.5" customHeight="1">
      <c r="A5" s="88" t="s">
        <v>1</v>
      </c>
      <c r="B5" s="105" t="s">
        <v>2</v>
      </c>
      <c r="C5" s="108" t="s">
        <v>3</v>
      </c>
      <c r="D5" s="95"/>
      <c r="E5" s="95"/>
      <c r="F5" s="95"/>
      <c r="G5" s="95"/>
      <c r="H5" s="95"/>
      <c r="I5" s="95"/>
      <c r="J5" s="95"/>
      <c r="K5" s="95"/>
      <c r="L5" s="96"/>
    </row>
    <row r="6" spans="1:13" ht="25.5" customHeight="1">
      <c r="A6" s="89"/>
      <c r="B6" s="106"/>
      <c r="C6" s="109" t="s">
        <v>4</v>
      </c>
      <c r="D6" s="110"/>
      <c r="E6" s="110"/>
      <c r="F6" s="110"/>
      <c r="G6" s="111"/>
      <c r="H6" s="109" t="s">
        <v>5</v>
      </c>
      <c r="I6" s="110"/>
      <c r="J6" s="110"/>
      <c r="K6" s="110"/>
      <c r="L6" s="112"/>
    </row>
    <row r="7" spans="1:13" s="8" customFormat="1" ht="18.75" customHeight="1">
      <c r="A7" s="90"/>
      <c r="B7" s="107"/>
      <c r="C7" s="3" t="s">
        <v>6</v>
      </c>
      <c r="D7" s="4" t="s">
        <v>7</v>
      </c>
      <c r="E7" s="4" t="s">
        <v>8</v>
      </c>
      <c r="F7" s="4" t="s">
        <v>9</v>
      </c>
      <c r="G7" s="5" t="s">
        <v>10</v>
      </c>
      <c r="H7" s="3" t="s">
        <v>6</v>
      </c>
      <c r="I7" s="4" t="s">
        <v>7</v>
      </c>
      <c r="J7" s="4" t="s">
        <v>8</v>
      </c>
      <c r="K7" s="4" t="s">
        <v>9</v>
      </c>
      <c r="L7" s="6" t="s">
        <v>10</v>
      </c>
      <c r="M7" s="7"/>
    </row>
    <row r="8" spans="1:13" s="16" customFormat="1" ht="9">
      <c r="A8" s="9">
        <v>1</v>
      </c>
      <c r="B8" s="10">
        <v>2</v>
      </c>
      <c r="C8" s="11">
        <v>3</v>
      </c>
      <c r="D8" s="12">
        <v>4</v>
      </c>
      <c r="E8" s="12">
        <v>5</v>
      </c>
      <c r="F8" s="12">
        <v>6</v>
      </c>
      <c r="G8" s="13">
        <v>7</v>
      </c>
      <c r="H8" s="11">
        <v>8</v>
      </c>
      <c r="I8" s="12">
        <v>9</v>
      </c>
      <c r="J8" s="12">
        <v>10</v>
      </c>
      <c r="K8" s="12">
        <v>11</v>
      </c>
      <c r="L8" s="14">
        <v>12</v>
      </c>
      <c r="M8" s="15"/>
    </row>
    <row r="9" spans="1:13" s="16" customFormat="1" ht="9">
      <c r="A9" s="17"/>
      <c r="B9" s="18"/>
      <c r="C9" s="19"/>
      <c r="D9" s="20"/>
      <c r="E9" s="20"/>
      <c r="F9" s="20"/>
      <c r="G9" s="21"/>
      <c r="H9" s="19"/>
      <c r="I9" s="20"/>
      <c r="J9" s="20"/>
      <c r="K9" s="20"/>
      <c r="L9" s="22"/>
      <c r="M9" s="15"/>
    </row>
    <row r="10" spans="1:13" s="30" customFormat="1">
      <c r="A10" s="23" t="s">
        <v>11</v>
      </c>
      <c r="B10" s="24"/>
      <c r="C10" s="25">
        <f>D10+E10+F10+G10</f>
        <v>175372.65</v>
      </c>
      <c r="D10" s="26">
        <f>SUM(D12:D21)</f>
        <v>50286.9</v>
      </c>
      <c r="E10" s="26">
        <f>SUM(E12:E21)</f>
        <v>123724.75</v>
      </c>
      <c r="F10" s="26">
        <f>[1]BPN!O13</f>
        <v>1084</v>
      </c>
      <c r="G10" s="27">
        <f>[1]BPN!O14</f>
        <v>277</v>
      </c>
      <c r="H10" s="25">
        <f>I10+J10+K10+L10</f>
        <v>171507.25</v>
      </c>
      <c r="I10" s="26">
        <f>SUM(I12:I21)</f>
        <v>52712.25</v>
      </c>
      <c r="J10" s="26">
        <f>SUM(J12:J21)</f>
        <v>117441</v>
      </c>
      <c r="K10" s="26">
        <f>[1]BPN!P13</f>
        <v>1084</v>
      </c>
      <c r="L10" s="28">
        <f>[1]BPN!P14</f>
        <v>270</v>
      </c>
      <c r="M10" s="29"/>
    </row>
    <row r="11" spans="1:13" s="37" customFormat="1" ht="10.5" customHeight="1">
      <c r="A11" s="31" t="s">
        <v>12</v>
      </c>
      <c r="B11" s="32"/>
      <c r="C11" s="33"/>
      <c r="D11" s="34"/>
      <c r="E11" s="34"/>
      <c r="F11" s="34"/>
      <c r="G11" s="35"/>
      <c r="H11" s="33"/>
      <c r="I11" s="34"/>
      <c r="J11" s="34"/>
      <c r="K11" s="34"/>
      <c r="L11" s="36"/>
      <c r="M11" s="2"/>
    </row>
    <row r="12" spans="1:13">
      <c r="A12" s="38" t="s">
        <v>13</v>
      </c>
      <c r="B12" s="39" t="s">
        <v>14</v>
      </c>
      <c r="C12" s="40">
        <f>D12+E12</f>
        <v>19013.5</v>
      </c>
      <c r="D12" s="34">
        <v>7146.5</v>
      </c>
      <c r="E12" s="34">
        <v>11867</v>
      </c>
      <c r="F12" s="34"/>
      <c r="G12" s="35"/>
      <c r="H12" s="40">
        <f>I12+J12</f>
        <v>19329</v>
      </c>
      <c r="I12" s="34">
        <v>7198</v>
      </c>
      <c r="J12" s="34">
        <v>12131</v>
      </c>
      <c r="K12" s="34"/>
      <c r="L12" s="36"/>
    </row>
    <row r="13" spans="1:13">
      <c r="A13" s="38" t="s">
        <v>15</v>
      </c>
      <c r="B13" s="39" t="s">
        <v>16</v>
      </c>
      <c r="C13" s="40">
        <f t="shared" ref="C13:C21" si="0">D13+E13</f>
        <v>3382.75</v>
      </c>
      <c r="D13" s="34">
        <v>3286.5</v>
      </c>
      <c r="E13" s="34">
        <v>96.25</v>
      </c>
      <c r="F13" s="34"/>
      <c r="G13" s="35"/>
      <c r="H13" s="40">
        <f t="shared" ref="H13:H21" si="1">I13+J13</f>
        <v>3380</v>
      </c>
      <c r="I13" s="34">
        <v>3277</v>
      </c>
      <c r="J13" s="34">
        <v>103</v>
      </c>
      <c r="K13" s="34"/>
      <c r="L13" s="36"/>
    </row>
    <row r="14" spans="1:13">
      <c r="A14" s="38" t="s">
        <v>17</v>
      </c>
      <c r="B14" s="39" t="s">
        <v>18</v>
      </c>
      <c r="C14" s="40">
        <f t="shared" si="0"/>
        <v>23816</v>
      </c>
      <c r="D14" s="34">
        <v>23654.75</v>
      </c>
      <c r="E14" s="34">
        <v>161.25</v>
      </c>
      <c r="F14" s="34"/>
      <c r="G14" s="35"/>
      <c r="H14" s="40">
        <f t="shared" si="1"/>
        <v>29711</v>
      </c>
      <c r="I14" s="34">
        <v>29534</v>
      </c>
      <c r="J14" s="34">
        <v>177</v>
      </c>
      <c r="K14" s="34"/>
      <c r="L14" s="36"/>
    </row>
    <row r="15" spans="1:13">
      <c r="A15" s="38" t="s">
        <v>19</v>
      </c>
      <c r="B15" s="39" t="s">
        <v>20</v>
      </c>
      <c r="C15" s="40">
        <f t="shared" si="0"/>
        <v>5240.45</v>
      </c>
      <c r="D15" s="34">
        <v>4594.2</v>
      </c>
      <c r="E15" s="34">
        <v>646.25</v>
      </c>
      <c r="F15" s="34"/>
      <c r="G15" s="35"/>
      <c r="H15" s="40">
        <f t="shared" si="1"/>
        <v>3231.25</v>
      </c>
      <c r="I15" s="34">
        <v>2591.25</v>
      </c>
      <c r="J15" s="34">
        <v>640</v>
      </c>
      <c r="K15" s="34"/>
      <c r="L15" s="36"/>
    </row>
    <row r="16" spans="1:13">
      <c r="A16" s="38" t="s">
        <v>21</v>
      </c>
      <c r="B16" s="39" t="s">
        <v>22</v>
      </c>
      <c r="C16" s="40">
        <f t="shared" si="0"/>
        <v>1452.3</v>
      </c>
      <c r="D16" s="34">
        <v>1427.3</v>
      </c>
      <c r="E16" s="34">
        <v>25</v>
      </c>
      <c r="F16" s="34"/>
      <c r="G16" s="35"/>
      <c r="H16" s="40">
        <f t="shared" si="1"/>
        <v>1543</v>
      </c>
      <c r="I16" s="34">
        <v>1518</v>
      </c>
      <c r="J16" s="34">
        <v>25</v>
      </c>
      <c r="K16" s="34"/>
      <c r="L16" s="36"/>
    </row>
    <row r="17" spans="1:13" ht="25.15" customHeight="1">
      <c r="A17" s="38" t="s">
        <v>23</v>
      </c>
      <c r="B17" s="39" t="s">
        <v>24</v>
      </c>
      <c r="C17" s="40">
        <f t="shared" si="0"/>
        <v>857</v>
      </c>
      <c r="D17" s="34"/>
      <c r="E17" s="34">
        <v>857</v>
      </c>
      <c r="F17" s="34"/>
      <c r="G17" s="35"/>
      <c r="H17" s="40">
        <f t="shared" si="1"/>
        <v>823</v>
      </c>
      <c r="I17" s="34">
        <v>0</v>
      </c>
      <c r="J17" s="34">
        <v>823</v>
      </c>
      <c r="K17" s="34"/>
      <c r="L17" s="36"/>
    </row>
    <row r="18" spans="1:13">
      <c r="A18" s="38" t="s">
        <v>25</v>
      </c>
      <c r="B18" s="39" t="s">
        <v>26</v>
      </c>
      <c r="C18" s="40">
        <f t="shared" si="0"/>
        <v>4261.25</v>
      </c>
      <c r="D18" s="34">
        <v>4150.25</v>
      </c>
      <c r="E18" s="34">
        <v>111</v>
      </c>
      <c r="F18" s="34"/>
      <c r="G18" s="35"/>
      <c r="H18" s="40">
        <f t="shared" si="1"/>
        <v>3834</v>
      </c>
      <c r="I18" s="34">
        <v>3744</v>
      </c>
      <c r="J18" s="34">
        <v>90</v>
      </c>
      <c r="K18" s="34"/>
      <c r="L18" s="36"/>
    </row>
    <row r="19" spans="1:13">
      <c r="A19" s="38" t="s">
        <v>27</v>
      </c>
      <c r="B19" s="39" t="s">
        <v>28</v>
      </c>
      <c r="C19" s="40">
        <f t="shared" si="0"/>
        <v>11537.75</v>
      </c>
      <c r="D19" s="34">
        <v>1565.75</v>
      </c>
      <c r="E19" s="34">
        <v>9972</v>
      </c>
      <c r="F19" s="34"/>
      <c r="G19" s="35"/>
      <c r="H19" s="40">
        <f t="shared" si="1"/>
        <v>11262</v>
      </c>
      <c r="I19" s="34">
        <v>801</v>
      </c>
      <c r="J19" s="34">
        <v>10461</v>
      </c>
      <c r="K19" s="34"/>
      <c r="L19" s="36"/>
    </row>
    <row r="20" spans="1:13">
      <c r="A20" s="38" t="s">
        <v>29</v>
      </c>
      <c r="B20" s="39" t="s">
        <v>30</v>
      </c>
      <c r="C20" s="40">
        <f t="shared" si="0"/>
        <v>90759.65</v>
      </c>
      <c r="D20" s="34">
        <v>2400.65</v>
      </c>
      <c r="E20" s="34">
        <v>88359</v>
      </c>
      <c r="F20" s="34"/>
      <c r="G20" s="35"/>
      <c r="H20" s="40">
        <f t="shared" si="1"/>
        <v>82724</v>
      </c>
      <c r="I20" s="34">
        <v>2259</v>
      </c>
      <c r="J20" s="34">
        <v>80465</v>
      </c>
      <c r="K20" s="34"/>
      <c r="L20" s="36"/>
    </row>
    <row r="21" spans="1:13">
      <c r="A21" s="41" t="s">
        <v>31</v>
      </c>
      <c r="B21" s="42" t="s">
        <v>32</v>
      </c>
      <c r="C21" s="43">
        <f t="shared" si="0"/>
        <v>13691</v>
      </c>
      <c r="D21" s="44">
        <v>2061</v>
      </c>
      <c r="E21" s="44">
        <v>11630</v>
      </c>
      <c r="F21" s="44"/>
      <c r="G21" s="45"/>
      <c r="H21" s="43">
        <f t="shared" si="1"/>
        <v>14316</v>
      </c>
      <c r="I21" s="44">
        <v>1790</v>
      </c>
      <c r="J21" s="44">
        <v>12526</v>
      </c>
      <c r="K21" s="44"/>
      <c r="L21" s="46"/>
    </row>
    <row r="22" spans="1:13">
      <c r="A22" s="2" t="s">
        <v>33</v>
      </c>
      <c r="B22" s="2"/>
      <c r="C22" s="47"/>
      <c r="D22" s="47"/>
      <c r="E22" s="48"/>
      <c r="F22" s="48"/>
      <c r="G22" s="48"/>
    </row>
    <row r="23" spans="1:13" s="50" customFormat="1" ht="30" customHeight="1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49"/>
    </row>
    <row r="24" spans="1:13" s="50" customFormat="1" ht="36.75" customHeight="1">
      <c r="A24" s="86" t="s">
        <v>35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49"/>
    </row>
    <row r="25" spans="1:13" s="54" customFormat="1" ht="12">
      <c r="A25" s="51"/>
      <c r="B25" s="51"/>
      <c r="C25" s="52"/>
      <c r="D25" s="52"/>
      <c r="E25" s="53"/>
      <c r="F25" s="53"/>
      <c r="G25" s="53"/>
      <c r="H25" s="52"/>
      <c r="I25" s="52"/>
      <c r="J25" s="52"/>
      <c r="K25" s="52"/>
      <c r="L25" s="52"/>
      <c r="M25" s="52"/>
    </row>
  </sheetData>
  <mergeCells count="9">
    <mergeCell ref="A23:L23"/>
    <mergeCell ref="A24:L24"/>
    <mergeCell ref="A2:L2"/>
    <mergeCell ref="A3:L3"/>
    <mergeCell ref="A5:A7"/>
    <mergeCell ref="B5:B7"/>
    <mergeCell ref="C5:L5"/>
    <mergeCell ref="C6:G6"/>
    <mergeCell ref="H6:L6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cp:lastPrinted>2021-11-30T11:13:12Z</cp:lastPrinted>
  <dcterms:created xsi:type="dcterms:W3CDTF">2021-11-30T09:21:53Z</dcterms:created>
  <dcterms:modified xsi:type="dcterms:W3CDTF">2021-12-09T07:30:43Z</dcterms:modified>
</cp:coreProperties>
</file>