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ertaalin\Desktop\SCRISORI\pentru publicare\2020\septembrie\"/>
    </mc:Choice>
  </mc:AlternateContent>
  <bookViews>
    <workbookView xWindow="0" yWindow="0" windowWidth="28800" windowHeight="12300" activeTab="1"/>
  </bookViews>
  <sheets>
    <sheet name="cheltuieli executat" sheetId="1" r:id="rId1"/>
    <sheet name="unitati executat" sheetId="2" r:id="rId2"/>
  </sheets>
  <externalReferences>
    <externalReference r:id="rId3"/>
  </externalReferences>
  <definedNames>
    <definedName name="_xlnm.Print_Area" localSheetId="0">'cheltuieli executat'!$A$1:$J$26</definedName>
    <definedName name="_xlnm.Print_Area" localSheetId="1">'unitati executat'!$A$1:$M$26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L10" i="2"/>
  <c r="K10" i="2"/>
  <c r="J10" i="2"/>
  <c r="I10" i="2"/>
  <c r="G10" i="2"/>
  <c r="F10" i="2"/>
  <c r="E10" i="2"/>
  <c r="D10" i="2"/>
  <c r="C10" i="2" s="1"/>
  <c r="H10" i="2" l="1"/>
  <c r="C21" i="1"/>
  <c r="C20" i="1"/>
  <c r="C19" i="1"/>
  <c r="C18" i="1"/>
  <c r="C17" i="1"/>
  <c r="C16" i="1"/>
  <c r="F10" i="1"/>
  <c r="C15" i="1"/>
  <c r="C14" i="1"/>
  <c r="C13" i="1"/>
  <c r="E10" i="1"/>
  <c r="C12" i="1"/>
  <c r="H10" i="1"/>
  <c r="G10" i="1"/>
  <c r="D10" i="1"/>
  <c r="C10" i="1" l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<sst xmlns="http://schemas.openxmlformats.org/spreadsheetml/2006/main" count="78" uniqueCount="44">
  <si>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</si>
  <si>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</si>
  <si>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</si>
  <si>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</si>
  <si>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30.09.2020</t>
  </si>
  <si>
    <t>Total</t>
  </si>
  <si>
    <t>BS</t>
  </si>
  <si>
    <t>BUAT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</si>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</sst>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6">
    <font>
      <sz val="11"/>
      <color theme="1"/>
      <name val="Calibri"/>
      <family val="2"/>
      <charset val="238"/>
      <scheme val="minor"/>
    </font>
    <font>
      <sz val="10"/>
      <name val="Arial Cyr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b/>
      <sz val="12"/>
      <name val="Cambria"/>
      <family val="1"/>
      <charset val="204"/>
    </font>
    <font>
      <b/>
      <sz val="9"/>
      <name val="Cambria"/>
      <family val="1"/>
      <charset val="204"/>
    </font>
    <font>
      <sz val="7"/>
      <name val="Cambria"/>
      <family val="1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40">
    <xf numFmtId="0" fontId="0" fillId="0" borderId="0" xfId="0"/>
    <xf numFmtId="0" fontId="2" fillId="0" borderId="0" xfId="1" applyFont="1"/>
    <xf numFmtId="0" fontId="2" fillId="0" borderId="0" xfId="1" applyFont="1" applyFill="1"/>
    <xf numFmtId="0" fontId="3" fillId="0" borderId="0" xfId="1" applyFont="1" applyFill="1"/>
    <xf numFmtId="0" fontId="4" fillId="0" borderId="0" xfId="1" applyFont="1"/>
    <xf numFmtId="0" fontId="1" fillId="0" borderId="0" xfId="1"/>
    <xf numFmtId="0" fontId="2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3" fillId="0" borderId="29" xfId="1" applyFont="1" applyBorder="1"/>
    <xf numFmtId="0" fontId="2" fillId="0" borderId="30" xfId="1" applyFont="1" applyBorder="1"/>
    <xf numFmtId="164" fontId="2" fillId="0" borderId="10" xfId="1" applyNumberFormat="1" applyFont="1" applyFill="1" applyBorder="1"/>
    <xf numFmtId="164" fontId="2" fillId="0" borderId="16" xfId="1" applyNumberFormat="1" applyFont="1" applyFill="1" applyBorder="1"/>
    <xf numFmtId="164" fontId="3" fillId="0" borderId="16" xfId="1" applyNumberFormat="1" applyFont="1" applyFill="1" applyBorder="1"/>
    <xf numFmtId="164" fontId="2" fillId="0" borderId="31" xfId="1" applyNumberFormat="1" applyFont="1" applyFill="1" applyBorder="1"/>
    <xf numFmtId="0" fontId="1" fillId="0" borderId="0" xfId="1" applyFont="1"/>
    <xf numFmtId="0" fontId="2" fillId="0" borderId="29" xfId="2" applyFont="1" applyBorder="1" applyAlignment="1">
      <alignment wrapText="1"/>
    </xf>
    <xf numFmtId="49" fontId="2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2" fillId="0" borderId="32" xfId="1" applyFont="1" applyBorder="1" applyAlignment="1">
      <alignment wrapText="1"/>
    </xf>
    <xf numFmtId="49" fontId="2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2" fillId="0" borderId="35" xfId="1" applyNumberFormat="1" applyFont="1" applyFill="1" applyBorder="1"/>
    <xf numFmtId="164" fontId="3" fillId="0" borderId="35" xfId="1" applyNumberFormat="1" applyFont="1" applyFill="1" applyBorder="1"/>
    <xf numFmtId="164" fontId="2" fillId="0" borderId="36" xfId="1" applyNumberFormat="1" applyFont="1" applyFill="1" applyBorder="1"/>
    <xf numFmtId="0" fontId="4" fillId="0" borderId="0" xfId="1" applyFont="1" applyFill="1"/>
    <xf numFmtId="0" fontId="16" fillId="0" borderId="0" xfId="1" applyFont="1" applyFill="1"/>
    <xf numFmtId="0" fontId="4" fillId="0" borderId="0" xfId="1" applyFont="1" applyFill="1" applyBorder="1"/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2" fillId="0" borderId="0" xfId="1" applyFont="1" applyFill="1" applyBorder="1"/>
    <xf numFmtId="0" fontId="17" fillId="0" borderId="0" xfId="1" applyFont="1" applyFill="1"/>
    <xf numFmtId="0" fontId="17" fillId="0" borderId="0" xfId="1" applyFont="1"/>
    <xf numFmtId="0" fontId="18" fillId="0" borderId="0" xfId="1" applyFont="1" applyFill="1"/>
    <xf numFmtId="0" fontId="19" fillId="0" borderId="0" xfId="1" applyFont="1"/>
    <xf numFmtId="0" fontId="5" fillId="0" borderId="0" xfId="1" applyFont="1"/>
    <xf numFmtId="0" fontId="5" fillId="0" borderId="0" xfId="1" applyFont="1" applyFill="1"/>
    <xf numFmtId="0" fontId="20" fillId="0" borderId="0" xfId="1" applyFont="1" applyFill="1"/>
    <xf numFmtId="0" fontId="21" fillId="0" borderId="0" xfId="1" applyFont="1" applyFill="1" applyAlignment="1">
      <alignment horizontal="center"/>
    </xf>
    <xf numFmtId="0" fontId="23" fillId="0" borderId="8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24" fillId="0" borderId="19" xfId="1" applyFont="1" applyBorder="1" applyAlignment="1">
      <alignment horizontal="center"/>
    </xf>
    <xf numFmtId="0" fontId="24" fillId="0" borderId="42" xfId="1" applyFont="1" applyBorder="1" applyAlignment="1">
      <alignment horizontal="center"/>
    </xf>
    <xf numFmtId="0" fontId="24" fillId="0" borderId="21" xfId="1" applyFont="1" applyFill="1" applyBorder="1" applyAlignment="1">
      <alignment horizontal="center"/>
    </xf>
    <xf numFmtId="0" fontId="24" fillId="0" borderId="22" xfId="1" applyFont="1" applyFill="1" applyBorder="1" applyAlignment="1">
      <alignment horizontal="center"/>
    </xf>
    <xf numFmtId="0" fontId="24" fillId="0" borderId="43" xfId="1" applyFont="1" applyFill="1" applyBorder="1" applyAlignment="1">
      <alignment horizontal="center"/>
    </xf>
    <xf numFmtId="0" fontId="24" fillId="0" borderId="23" xfId="1" applyFont="1" applyFill="1" applyBorder="1" applyAlignment="1">
      <alignment horizontal="center"/>
    </xf>
    <xf numFmtId="0" fontId="24" fillId="0" borderId="24" xfId="1" applyFont="1" applyBorder="1" applyAlignment="1">
      <alignment horizontal="center"/>
    </xf>
    <xf numFmtId="0" fontId="24" fillId="0" borderId="44" xfId="1" applyFont="1" applyBorder="1" applyAlignment="1">
      <alignment horizontal="center"/>
    </xf>
    <xf numFmtId="0" fontId="24" fillId="0" borderId="45" xfId="1" applyFont="1" applyFill="1" applyBorder="1" applyAlignment="1">
      <alignment horizontal="center"/>
    </xf>
    <xf numFmtId="0" fontId="24" fillId="0" borderId="27" xfId="1" applyFont="1" applyFill="1" applyBorder="1" applyAlignment="1">
      <alignment horizontal="center"/>
    </xf>
    <xf numFmtId="0" fontId="24" fillId="0" borderId="46" xfId="1" applyFont="1" applyFill="1" applyBorder="1" applyAlignment="1">
      <alignment horizontal="center"/>
    </xf>
    <xf numFmtId="0" fontId="24" fillId="0" borderId="28" xfId="1" applyFont="1" applyFill="1" applyBorder="1" applyAlignment="1">
      <alignment horizontal="center"/>
    </xf>
    <xf numFmtId="0" fontId="23" fillId="0" borderId="29" xfId="1" applyFont="1" applyBorder="1"/>
    <xf numFmtId="0" fontId="23" fillId="0" borderId="47" xfId="1" applyFont="1" applyBorder="1"/>
    <xf numFmtId="3" fontId="23" fillId="0" borderId="39" xfId="1" applyNumberFormat="1" applyFont="1" applyFill="1" applyBorder="1"/>
    <xf numFmtId="3" fontId="23" fillId="0" borderId="16" xfId="1" applyNumberFormat="1" applyFont="1" applyFill="1" applyBorder="1"/>
    <xf numFmtId="3" fontId="23" fillId="0" borderId="9" xfId="1" applyNumberFormat="1" applyFont="1" applyFill="1" applyBorder="1"/>
    <xf numFmtId="3" fontId="23" fillId="0" borderId="31" xfId="1" applyNumberFormat="1" applyFont="1" applyFill="1" applyBorder="1"/>
    <xf numFmtId="0" fontId="18" fillId="0" borderId="29" xfId="1" applyFont="1" applyBorder="1"/>
    <xf numFmtId="0" fontId="17" fillId="0" borderId="47" xfId="1" applyFont="1" applyBorder="1"/>
    <xf numFmtId="3" fontId="17" fillId="0" borderId="39" xfId="1" applyNumberFormat="1" applyFont="1" applyFill="1" applyBorder="1"/>
    <xf numFmtId="3" fontId="17" fillId="0" borderId="16" xfId="1" applyNumberFormat="1" applyFont="1" applyFill="1" applyBorder="1"/>
    <xf numFmtId="3" fontId="17" fillId="0" borderId="9" xfId="1" applyNumberFormat="1" applyFont="1" applyFill="1" applyBorder="1"/>
    <xf numFmtId="3" fontId="17" fillId="0" borderId="31" xfId="1" applyNumberFormat="1" applyFont="1" applyFill="1" applyBorder="1"/>
    <xf numFmtId="0" fontId="17" fillId="0" borderId="29" xfId="2" applyFont="1" applyBorder="1" applyAlignment="1">
      <alignment wrapText="1"/>
    </xf>
    <xf numFmtId="49" fontId="17" fillId="0" borderId="47" xfId="2" applyNumberFormat="1" applyFont="1" applyBorder="1" applyAlignment="1">
      <alignment horizontal="center" wrapText="1"/>
    </xf>
    <xf numFmtId="3" fontId="23" fillId="0" borderId="39" xfId="2" applyNumberFormat="1" applyFont="1" applyFill="1" applyBorder="1" applyAlignment="1">
      <alignment horizontal="right" wrapText="1"/>
    </xf>
    <xf numFmtId="0" fontId="17" fillId="0" borderId="32" xfId="1" applyFont="1" applyBorder="1" applyAlignment="1">
      <alignment wrapText="1"/>
    </xf>
    <xf numFmtId="49" fontId="17" fillId="0" borderId="48" xfId="2" applyNumberFormat="1" applyFont="1" applyFill="1" applyBorder="1" applyAlignment="1">
      <alignment horizontal="center" wrapText="1"/>
    </xf>
    <xf numFmtId="3" fontId="23" fillId="0" borderId="49" xfId="2" applyNumberFormat="1" applyFont="1" applyFill="1" applyBorder="1" applyAlignment="1">
      <alignment horizontal="right" wrapText="1"/>
    </xf>
    <xf numFmtId="3" fontId="17" fillId="0" borderId="35" xfId="1" applyNumberFormat="1" applyFont="1" applyFill="1" applyBorder="1"/>
    <xf numFmtId="3" fontId="17" fillId="0" borderId="50" xfId="1" applyNumberFormat="1" applyFont="1" applyFill="1" applyBorder="1"/>
    <xf numFmtId="3" fontId="17" fillId="0" borderId="36" xfId="1" applyNumberFormat="1" applyFont="1" applyFill="1" applyBorder="1"/>
    <xf numFmtId="0" fontId="25" fillId="0" borderId="0" xfId="1" applyFont="1"/>
    <xf numFmtId="0" fontId="25" fillId="0" borderId="0" xfId="1" applyFont="1" applyFill="1"/>
    <xf numFmtId="0" fontId="25" fillId="0" borderId="0" xfId="1" applyFont="1" applyFill="1" applyBorder="1"/>
    <xf numFmtId="0" fontId="1" fillId="0" borderId="0" xfId="1" applyAlignment="1">
      <alignment vertical="center"/>
    </xf>
    <xf numFmtId="0" fontId="17" fillId="0" borderId="0" xfId="1" applyFont="1" applyFill="1" applyBorder="1"/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22" fillId="0" borderId="0" xfId="1" applyFont="1" applyAlignment="1">
      <alignment horizont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0" fontId="22" fillId="0" borderId="38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39" xfId="1" applyFont="1" applyFill="1" applyBorder="1" applyAlignment="1">
      <alignment horizontal="center" vertical="center"/>
    </xf>
    <xf numFmtId="0" fontId="22" fillId="0" borderId="16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ia%20Cheltueli%20Salariale/Directia%20Cheltuieli%20Salariale/Forma%20FD-050/Rapoarte%20lunare/2020/bs&amp;buat_gr%20pr_min&amp;raion_30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ati executat"/>
      <sheetName val="cheltuieli executat"/>
      <sheetName val="BPN"/>
      <sheetName val="buat"/>
      <sheetName val="bs"/>
      <sheetName val="FD-050_BS"/>
      <sheetName val="FD-050_BUAT"/>
      <sheetName val="CNAS &amp; CNAM"/>
    </sheetNames>
    <sheetDataSet>
      <sheetData sheetId="0"/>
      <sheetData sheetId="1"/>
      <sheetData sheetId="2">
        <row r="13">
          <cell r="F13">
            <v>114759.6</v>
          </cell>
          <cell r="O13">
            <v>1025</v>
          </cell>
          <cell r="P13">
            <v>1025</v>
          </cell>
        </row>
        <row r="14">
          <cell r="F14">
            <v>44906.3</v>
          </cell>
          <cell r="O14">
            <v>277</v>
          </cell>
          <cell r="P14">
            <v>270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showZeros="0" view="pageBreakPreview" zoomScaleSheetLayoutView="100" workbookViewId="0">
      <pane xSplit="2" ySplit="11" topLeftCell="C12" activePane="bottomRight" state="frozen"/>
      <selection activeCell="O26" sqref="O26"/>
      <selection pane="topRight" activeCell="O26" sqref="O26"/>
      <selection pane="bottomLeft" activeCell="O26" sqref="O26"/>
      <selection pane="bottomRight" activeCell="F15" sqref="F15"/>
    </sheetView>
  </sheetViews>
  <sheetFormatPr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107" t="s">
        <v>0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.75">
      <c r="A3" s="107"/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>
      <c r="A4" s="1"/>
      <c r="B4" s="1"/>
      <c r="C4" s="2"/>
      <c r="D4" s="2"/>
      <c r="E4" s="3"/>
      <c r="F4" s="2"/>
      <c r="G4" s="2"/>
      <c r="H4" s="6" t="s">
        <v>1</v>
      </c>
      <c r="I4" s="4"/>
      <c r="J4" s="4"/>
      <c r="K4" s="4"/>
    </row>
    <row r="5" spans="1:11" ht="25.5" customHeight="1">
      <c r="A5" s="108" t="s">
        <v>2</v>
      </c>
      <c r="B5" s="111" t="s">
        <v>3</v>
      </c>
      <c r="C5" s="114" t="s">
        <v>4</v>
      </c>
      <c r="D5" s="115"/>
      <c r="E5" s="115"/>
      <c r="F5" s="115"/>
      <c r="G5" s="115"/>
      <c r="H5" s="116"/>
      <c r="I5" s="4"/>
      <c r="J5" s="4"/>
      <c r="K5" s="4"/>
    </row>
    <row r="6" spans="1:11" ht="25.5" customHeight="1">
      <c r="A6" s="109"/>
      <c r="B6" s="112"/>
      <c r="C6" s="117" t="s">
        <v>5</v>
      </c>
      <c r="D6" s="119" t="s">
        <v>6</v>
      </c>
      <c r="E6" s="120"/>
      <c r="F6" s="121" t="s">
        <v>7</v>
      </c>
      <c r="G6" s="121" t="s">
        <v>8</v>
      </c>
      <c r="H6" s="123" t="s">
        <v>9</v>
      </c>
      <c r="I6" s="4"/>
      <c r="J6" s="4"/>
      <c r="K6" s="4"/>
    </row>
    <row r="7" spans="1:11" s="10" customFormat="1" ht="43.5" customHeight="1">
      <c r="A7" s="110"/>
      <c r="B7" s="113"/>
      <c r="C7" s="118"/>
      <c r="D7" s="7" t="s">
        <v>10</v>
      </c>
      <c r="E7" s="8" t="s">
        <v>11</v>
      </c>
      <c r="F7" s="122"/>
      <c r="G7" s="122"/>
      <c r="H7" s="124"/>
      <c r="I7" s="9"/>
      <c r="J7" s="9"/>
      <c r="K7" s="9"/>
    </row>
    <row r="8" spans="1:11" s="19" customFormat="1" ht="10.5">
      <c r="A8" s="11">
        <v>1</v>
      </c>
      <c r="B8" s="12">
        <v>2</v>
      </c>
      <c r="C8" s="13">
        <v>3</v>
      </c>
      <c r="D8" s="14">
        <v>4</v>
      </c>
      <c r="E8" s="15">
        <v>5</v>
      </c>
      <c r="F8" s="16">
        <v>6</v>
      </c>
      <c r="G8" s="14">
        <v>7</v>
      </c>
      <c r="H8" s="17">
        <v>8</v>
      </c>
      <c r="I8" s="18"/>
      <c r="J8" s="18"/>
      <c r="K8" s="18"/>
    </row>
    <row r="9" spans="1:11" s="19" customFormat="1" ht="10.5">
      <c r="A9" s="20"/>
      <c r="B9" s="21"/>
      <c r="C9" s="22"/>
      <c r="D9" s="23"/>
      <c r="E9" s="24"/>
      <c r="F9" s="23"/>
      <c r="G9" s="23"/>
      <c r="H9" s="25"/>
      <c r="I9" s="18"/>
      <c r="J9" s="18"/>
      <c r="K9" s="18"/>
    </row>
    <row r="10" spans="1:11" s="33" customFormat="1">
      <c r="A10" s="26" t="s">
        <v>12</v>
      </c>
      <c r="B10" s="27"/>
      <c r="C10" s="28">
        <f>D10+F10+G10+H10</f>
        <v>12357031.710000001</v>
      </c>
      <c r="D10" s="29">
        <f>SUM(D12:D21)</f>
        <v>5054852.96</v>
      </c>
      <c r="E10" s="30">
        <f>SUM(E12:E21)</f>
        <v>54666.52</v>
      </c>
      <c r="F10" s="29">
        <f>SUM(F12:F21)</f>
        <v>7142512.8500000006</v>
      </c>
      <c r="G10" s="29">
        <f>[1]BPN!F13</f>
        <v>114759.6</v>
      </c>
      <c r="H10" s="31">
        <f>[1]BPN!F14</f>
        <v>44906.3</v>
      </c>
      <c r="I10" s="32"/>
      <c r="J10" s="32"/>
      <c r="K10" s="32"/>
    </row>
    <row r="11" spans="1:11" s="40" customFormat="1" ht="10.5" customHeight="1">
      <c r="A11" s="34" t="s">
        <v>13</v>
      </c>
      <c r="B11" s="35"/>
      <c r="C11" s="36"/>
      <c r="D11" s="37"/>
      <c r="E11" s="38"/>
      <c r="F11" s="37"/>
      <c r="G11" s="37"/>
      <c r="H11" s="39"/>
      <c r="I11" s="4"/>
      <c r="J11" s="4"/>
      <c r="K11" s="4"/>
    </row>
    <row r="12" spans="1:11">
      <c r="A12" s="41" t="s">
        <v>14</v>
      </c>
      <c r="B12" s="42" t="s">
        <v>15</v>
      </c>
      <c r="C12" s="43">
        <f>D12+F12</f>
        <v>1814939.5799999998</v>
      </c>
      <c r="D12" s="37">
        <v>1064572.08</v>
      </c>
      <c r="E12" s="38">
        <v>5308.32</v>
      </c>
      <c r="F12" s="37">
        <v>750367.49999999977</v>
      </c>
      <c r="G12" s="37"/>
      <c r="H12" s="39"/>
      <c r="I12" s="4"/>
      <c r="J12" s="4"/>
      <c r="K12" s="4"/>
    </row>
    <row r="13" spans="1:11">
      <c r="A13" s="41" t="s">
        <v>16</v>
      </c>
      <c r="B13" s="42" t="s">
        <v>17</v>
      </c>
      <c r="C13" s="43">
        <f t="shared" ref="C13:C21" si="0">D13+F13</f>
        <v>290334.27999999997</v>
      </c>
      <c r="D13" s="37">
        <v>287058.37</v>
      </c>
      <c r="E13" s="38">
        <v>3567.03</v>
      </c>
      <c r="F13" s="37">
        <v>3275.9099999999994</v>
      </c>
      <c r="G13" s="37"/>
      <c r="H13" s="39"/>
      <c r="I13" s="4"/>
      <c r="J13" s="4"/>
      <c r="K13" s="4"/>
    </row>
    <row r="14" spans="1:11">
      <c r="A14" s="41" t="s">
        <v>18</v>
      </c>
      <c r="B14" s="42" t="s">
        <v>19</v>
      </c>
      <c r="C14" s="43">
        <f t="shared" si="0"/>
        <v>2465720.2600000007</v>
      </c>
      <c r="D14" s="37">
        <v>2458771.1000000006</v>
      </c>
      <c r="E14" s="38">
        <v>45317.51</v>
      </c>
      <c r="F14" s="37">
        <v>6949.16</v>
      </c>
      <c r="G14" s="37"/>
      <c r="H14" s="39"/>
      <c r="I14" s="4"/>
      <c r="J14" s="4"/>
      <c r="K14" s="4"/>
    </row>
    <row r="15" spans="1:11">
      <c r="A15" s="41" t="s">
        <v>20</v>
      </c>
      <c r="B15" s="42" t="s">
        <v>21</v>
      </c>
      <c r="C15" s="43">
        <f t="shared" si="0"/>
        <v>488306.75000000012</v>
      </c>
      <c r="D15" s="37">
        <v>433126.08000000007</v>
      </c>
      <c r="E15" s="38"/>
      <c r="F15" s="37">
        <v>55180.670000000013</v>
      </c>
      <c r="G15" s="37"/>
      <c r="H15" s="39"/>
      <c r="I15" s="4"/>
      <c r="J15" s="4"/>
      <c r="K15" s="4"/>
    </row>
    <row r="16" spans="1:11">
      <c r="A16" s="41" t="s">
        <v>22</v>
      </c>
      <c r="B16" s="42" t="s">
        <v>23</v>
      </c>
      <c r="C16" s="43">
        <f t="shared" si="0"/>
        <v>90468.709999999992</v>
      </c>
      <c r="D16" s="37">
        <v>89291.93</v>
      </c>
      <c r="E16" s="38">
        <v>30.5</v>
      </c>
      <c r="F16" s="37">
        <v>1176.7800000000002</v>
      </c>
      <c r="G16" s="37"/>
      <c r="H16" s="39"/>
      <c r="I16" s="4"/>
      <c r="J16" s="4"/>
      <c r="K16" s="4"/>
    </row>
    <row r="17" spans="1:11" ht="25.15" customHeight="1">
      <c r="A17" s="41" t="s">
        <v>24</v>
      </c>
      <c r="B17" s="42" t="s">
        <v>25</v>
      </c>
      <c r="C17" s="43">
        <f t="shared" si="0"/>
        <v>30028.009999999995</v>
      </c>
      <c r="D17" s="37"/>
      <c r="E17" s="38"/>
      <c r="F17" s="37">
        <v>30028.009999999995</v>
      </c>
      <c r="G17" s="37"/>
      <c r="H17" s="39"/>
      <c r="I17" s="4"/>
      <c r="J17" s="4"/>
      <c r="K17" s="4"/>
    </row>
    <row r="18" spans="1:11">
      <c r="A18" s="41" t="s">
        <v>26</v>
      </c>
      <c r="B18" s="42" t="s">
        <v>27</v>
      </c>
      <c r="C18" s="43">
        <f t="shared" si="0"/>
        <v>313248.30999999994</v>
      </c>
      <c r="D18" s="37">
        <v>307045.80999999994</v>
      </c>
      <c r="E18" s="38">
        <v>23.46</v>
      </c>
      <c r="F18" s="37">
        <v>6202.5</v>
      </c>
      <c r="G18" s="37"/>
      <c r="H18" s="39"/>
      <c r="I18" s="4"/>
      <c r="J18" s="4"/>
      <c r="K18" s="4"/>
    </row>
    <row r="19" spans="1:11">
      <c r="A19" s="41" t="s">
        <v>28</v>
      </c>
      <c r="B19" s="42" t="s">
        <v>29</v>
      </c>
      <c r="C19" s="43">
        <f t="shared" si="0"/>
        <v>599542.81000000006</v>
      </c>
      <c r="D19" s="37">
        <v>90132.18</v>
      </c>
      <c r="E19" s="38"/>
      <c r="F19" s="37">
        <v>509410.63</v>
      </c>
      <c r="G19" s="37"/>
      <c r="H19" s="39"/>
      <c r="I19" s="4"/>
      <c r="J19" s="4"/>
      <c r="K19" s="4"/>
    </row>
    <row r="20" spans="1:11">
      <c r="A20" s="41" t="s">
        <v>30</v>
      </c>
      <c r="B20" s="42" t="s">
        <v>31</v>
      </c>
      <c r="C20" s="43">
        <f t="shared" si="0"/>
        <v>5489554.9800000004</v>
      </c>
      <c r="D20" s="37">
        <v>194381.11</v>
      </c>
      <c r="E20" s="38">
        <v>419.7</v>
      </c>
      <c r="F20" s="37">
        <v>5295173.87</v>
      </c>
      <c r="G20" s="37"/>
      <c r="H20" s="39"/>
      <c r="I20" s="4"/>
      <c r="J20" s="4"/>
      <c r="K20" s="4"/>
    </row>
    <row r="21" spans="1:11">
      <c r="A21" s="44" t="s">
        <v>32</v>
      </c>
      <c r="B21" s="45" t="s">
        <v>33</v>
      </c>
      <c r="C21" s="46">
        <f t="shared" si="0"/>
        <v>615222.12</v>
      </c>
      <c r="D21" s="47">
        <v>130474.3</v>
      </c>
      <c r="E21" s="48"/>
      <c r="F21" s="47">
        <v>484747.81999999995</v>
      </c>
      <c r="G21" s="47"/>
      <c r="H21" s="49"/>
      <c r="I21" s="4"/>
      <c r="J21" s="4"/>
      <c r="K21" s="4"/>
    </row>
    <row r="22" spans="1:11">
      <c r="A22" s="4" t="s">
        <v>34</v>
      </c>
      <c r="B22" s="4"/>
      <c r="C22" s="50"/>
      <c r="D22" s="50"/>
      <c r="E22" s="51"/>
      <c r="F22" s="52"/>
      <c r="G22" s="52"/>
      <c r="H22" s="52"/>
      <c r="I22" s="4"/>
      <c r="J22" s="4"/>
      <c r="K22" s="4"/>
    </row>
    <row r="23" spans="1:11" s="54" customFormat="1" ht="30.75" customHeight="1">
      <c r="A23" s="106" t="s">
        <v>35</v>
      </c>
      <c r="B23" s="106"/>
      <c r="C23" s="106"/>
      <c r="D23" s="106"/>
      <c r="E23" s="106"/>
      <c r="F23" s="106"/>
      <c r="G23" s="106"/>
      <c r="H23" s="106"/>
      <c r="I23" s="106"/>
      <c r="J23" s="106"/>
      <c r="K23" s="53"/>
    </row>
    <row r="24" spans="1:11" s="54" customFormat="1" ht="27.75" customHeight="1">
      <c r="A24" s="106" t="s">
        <v>36</v>
      </c>
      <c r="B24" s="106"/>
      <c r="C24" s="106"/>
      <c r="D24" s="106"/>
      <c r="E24" s="106"/>
      <c r="F24" s="106"/>
      <c r="G24" s="106"/>
      <c r="H24" s="106"/>
      <c r="I24" s="106"/>
      <c r="J24" s="106"/>
      <c r="K24" s="53"/>
    </row>
    <row r="25" spans="1:11" s="56" customFormat="1" ht="12">
      <c r="A25" s="1"/>
      <c r="B25" s="1"/>
      <c r="C25" s="2"/>
      <c r="D25" s="2"/>
      <c r="E25" s="3"/>
      <c r="F25" s="55"/>
      <c r="G25" s="55"/>
      <c r="H25" s="55"/>
      <c r="I25" s="2"/>
      <c r="J25" s="2"/>
      <c r="K25" s="2"/>
    </row>
  </sheetData>
  <mergeCells count="12">
    <mergeCell ref="A23:J23"/>
    <mergeCell ref="A24:J24"/>
    <mergeCell ref="A2:H2"/>
    <mergeCell ref="A3:H3"/>
    <mergeCell ref="A5:A7"/>
    <mergeCell ref="B5:B7"/>
    <mergeCell ref="C5:H5"/>
    <mergeCell ref="C6:C7"/>
    <mergeCell ref="D6:E6"/>
    <mergeCell ref="F6:F7"/>
    <mergeCell ref="G6:G7"/>
    <mergeCell ref="H6:H7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showZeros="0" tabSelected="1" view="pageBreakPreview" zoomScaleSheetLayoutView="100" workbookViewId="0">
      <pane xSplit="2" ySplit="11" topLeftCell="C12" activePane="bottomRight" state="frozen"/>
      <selection activeCell="D15" sqref="D15"/>
      <selection pane="topRight" activeCell="D15" sqref="D15"/>
      <selection pane="bottomLeft" activeCell="D15" sqref="D15"/>
      <selection pane="bottomRight" activeCell="C6" sqref="C6:G6"/>
    </sheetView>
  </sheetViews>
  <sheetFormatPr defaultRowHeight="12.75"/>
  <cols>
    <col min="1" max="1" width="31" style="57" customWidth="1"/>
    <col min="2" max="2" width="5.42578125" style="57" customWidth="1"/>
    <col min="3" max="3" width="11" style="56" customWidth="1"/>
    <col min="4" max="4" width="9.7109375" style="56" customWidth="1"/>
    <col min="5" max="5" width="11.140625" style="56" customWidth="1"/>
    <col min="6" max="6" width="8.42578125" style="56" customWidth="1"/>
    <col min="7" max="7" width="7" style="56" customWidth="1"/>
    <col min="8" max="8" width="10.5703125" style="5" customWidth="1"/>
    <col min="9" max="9" width="10" style="5" customWidth="1"/>
    <col min="10" max="10" width="10.7109375" style="5" customWidth="1"/>
    <col min="11" max="11" width="8" style="5" customWidth="1"/>
    <col min="12" max="12" width="8.7109375" style="5" customWidth="1"/>
    <col min="13" max="16384" width="9.140625" style="5"/>
  </cols>
  <sheetData>
    <row r="1" spans="1:13" ht="13.5" customHeight="1">
      <c r="A1" s="59"/>
      <c r="B1" s="60"/>
      <c r="C1" s="61"/>
      <c r="D1" s="61"/>
      <c r="E1" s="62"/>
      <c r="F1" s="63"/>
      <c r="G1" s="63"/>
      <c r="H1" s="63"/>
      <c r="I1" s="63"/>
      <c r="J1" s="63"/>
      <c r="K1" s="63"/>
      <c r="L1" s="63"/>
      <c r="M1" s="63"/>
    </row>
    <row r="2" spans="1:13" ht="15.75" customHeight="1">
      <c r="A2" s="126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3" ht="15.7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5" spans="1:13" ht="25.5" customHeight="1">
      <c r="A5" s="127" t="s">
        <v>2</v>
      </c>
      <c r="B5" s="130" t="s">
        <v>3</v>
      </c>
      <c r="C5" s="133" t="s">
        <v>4</v>
      </c>
      <c r="D5" s="134"/>
      <c r="E5" s="134"/>
      <c r="F5" s="134"/>
      <c r="G5" s="134"/>
      <c r="H5" s="134"/>
      <c r="I5" s="134"/>
      <c r="J5" s="134"/>
      <c r="K5" s="134"/>
      <c r="L5" s="135"/>
    </row>
    <row r="6" spans="1:13" ht="25.5" customHeight="1">
      <c r="A6" s="128"/>
      <c r="B6" s="131"/>
      <c r="C6" s="136" t="s">
        <v>38</v>
      </c>
      <c r="D6" s="137"/>
      <c r="E6" s="137"/>
      <c r="F6" s="137"/>
      <c r="G6" s="138"/>
      <c r="H6" s="136" t="s">
        <v>39</v>
      </c>
      <c r="I6" s="137"/>
      <c r="J6" s="137"/>
      <c r="K6" s="137"/>
      <c r="L6" s="139"/>
    </row>
    <row r="7" spans="1:13" s="10" customFormat="1" ht="18.75" customHeight="1">
      <c r="A7" s="129"/>
      <c r="B7" s="132"/>
      <c r="C7" s="64" t="s">
        <v>5</v>
      </c>
      <c r="D7" s="65" t="s">
        <v>6</v>
      </c>
      <c r="E7" s="65" t="s">
        <v>7</v>
      </c>
      <c r="F7" s="65" t="s">
        <v>40</v>
      </c>
      <c r="G7" s="66" t="s">
        <v>41</v>
      </c>
      <c r="H7" s="64" t="s">
        <v>5</v>
      </c>
      <c r="I7" s="65" t="s">
        <v>6</v>
      </c>
      <c r="J7" s="65" t="s">
        <v>7</v>
      </c>
      <c r="K7" s="65" t="s">
        <v>40</v>
      </c>
      <c r="L7" s="67" t="s">
        <v>41</v>
      </c>
    </row>
    <row r="8" spans="1:13" s="19" customFormat="1" ht="9.75">
      <c r="A8" s="68">
        <v>1</v>
      </c>
      <c r="B8" s="69">
        <v>2</v>
      </c>
      <c r="C8" s="70">
        <v>3</v>
      </c>
      <c r="D8" s="71">
        <v>4</v>
      </c>
      <c r="E8" s="71">
        <v>5</v>
      </c>
      <c r="F8" s="71">
        <v>6</v>
      </c>
      <c r="G8" s="72">
        <v>7</v>
      </c>
      <c r="H8" s="70">
        <v>8</v>
      </c>
      <c r="I8" s="71">
        <v>9</v>
      </c>
      <c r="J8" s="71">
        <v>10</v>
      </c>
      <c r="K8" s="71">
        <v>11</v>
      </c>
      <c r="L8" s="73">
        <v>12</v>
      </c>
    </row>
    <row r="9" spans="1:13" s="19" customFormat="1" ht="9.75">
      <c r="A9" s="74"/>
      <c r="B9" s="75"/>
      <c r="C9" s="76"/>
      <c r="D9" s="77"/>
      <c r="E9" s="77"/>
      <c r="F9" s="77"/>
      <c r="G9" s="78"/>
      <c r="H9" s="76"/>
      <c r="I9" s="77"/>
      <c r="J9" s="77"/>
      <c r="K9" s="77"/>
      <c r="L9" s="79"/>
    </row>
    <row r="10" spans="1:13" s="33" customFormat="1">
      <c r="A10" s="80" t="s">
        <v>12</v>
      </c>
      <c r="B10" s="81"/>
      <c r="C10" s="82">
        <f>D10+E10+F10+G10</f>
        <v>172595.5</v>
      </c>
      <c r="D10" s="83">
        <f>SUM(D12:D21)</f>
        <v>50909.25</v>
      </c>
      <c r="E10" s="83">
        <f>SUM(E12:E21)</f>
        <v>120384.25</v>
      </c>
      <c r="F10" s="83">
        <f>[1]BPN!O13</f>
        <v>1025</v>
      </c>
      <c r="G10" s="84">
        <f>[1]BPN!O14</f>
        <v>277</v>
      </c>
      <c r="H10" s="82">
        <f>I10+J10+K10+L10</f>
        <v>170162.75</v>
      </c>
      <c r="I10" s="83">
        <f>SUM(I12:I21)</f>
        <v>50468</v>
      </c>
      <c r="J10" s="83">
        <f>SUM(J12:J21)</f>
        <v>118399.75</v>
      </c>
      <c r="K10" s="83">
        <f>[1]BPN!P13</f>
        <v>1025</v>
      </c>
      <c r="L10" s="85">
        <f>[1]BPN!P14</f>
        <v>270</v>
      </c>
    </row>
    <row r="11" spans="1:13" s="40" customFormat="1" ht="10.5" customHeight="1">
      <c r="A11" s="86" t="s">
        <v>13</v>
      </c>
      <c r="B11" s="87"/>
      <c r="C11" s="88"/>
      <c r="D11" s="89"/>
      <c r="E11" s="89"/>
      <c r="F11" s="89"/>
      <c r="G11" s="90"/>
      <c r="H11" s="88"/>
      <c r="I11" s="89"/>
      <c r="J11" s="89"/>
      <c r="K11" s="89"/>
      <c r="L11" s="91"/>
    </row>
    <row r="12" spans="1:13">
      <c r="A12" s="92" t="s">
        <v>14</v>
      </c>
      <c r="B12" s="93" t="s">
        <v>15</v>
      </c>
      <c r="C12" s="94">
        <f>D12+E12</f>
        <v>19101.75</v>
      </c>
      <c r="D12" s="89">
        <v>7336.5</v>
      </c>
      <c r="E12" s="89">
        <v>11765.25</v>
      </c>
      <c r="F12" s="89"/>
      <c r="G12" s="90"/>
      <c r="H12" s="94">
        <f>I12+J12</f>
        <v>19453</v>
      </c>
      <c r="I12" s="89">
        <v>7366</v>
      </c>
      <c r="J12" s="89">
        <v>12087</v>
      </c>
      <c r="K12" s="89"/>
      <c r="L12" s="91"/>
    </row>
    <row r="13" spans="1:13">
      <c r="A13" s="92" t="s">
        <v>16</v>
      </c>
      <c r="B13" s="93" t="s">
        <v>17</v>
      </c>
      <c r="C13" s="94">
        <f t="shared" ref="C13:C21" si="0">D13+E13</f>
        <v>3421.25</v>
      </c>
      <c r="D13" s="89">
        <v>3326.5</v>
      </c>
      <c r="E13" s="89">
        <v>94.75</v>
      </c>
      <c r="F13" s="89"/>
      <c r="G13" s="90"/>
      <c r="H13" s="94">
        <f t="shared" ref="H13:H21" si="1">I13+J13</f>
        <v>3415</v>
      </c>
      <c r="I13" s="89">
        <v>3314</v>
      </c>
      <c r="J13" s="89">
        <v>101</v>
      </c>
      <c r="K13" s="89"/>
      <c r="L13" s="91"/>
    </row>
    <row r="14" spans="1:13">
      <c r="A14" s="92" t="s">
        <v>18</v>
      </c>
      <c r="B14" s="93" t="s">
        <v>19</v>
      </c>
      <c r="C14" s="94">
        <f t="shared" si="0"/>
        <v>23875</v>
      </c>
      <c r="D14" s="89">
        <v>23696.25</v>
      </c>
      <c r="E14" s="89">
        <v>178.75</v>
      </c>
      <c r="F14" s="89"/>
      <c r="G14" s="90"/>
      <c r="H14" s="94">
        <f t="shared" si="1"/>
        <v>23912</v>
      </c>
      <c r="I14" s="89">
        <v>23728</v>
      </c>
      <c r="J14" s="89">
        <v>184</v>
      </c>
      <c r="K14" s="89"/>
      <c r="L14" s="91"/>
    </row>
    <row r="15" spans="1:13">
      <c r="A15" s="92" t="s">
        <v>20</v>
      </c>
      <c r="B15" s="93" t="s">
        <v>21</v>
      </c>
      <c r="C15" s="94">
        <f t="shared" si="0"/>
        <v>5526.25</v>
      </c>
      <c r="D15" s="89">
        <v>4888.5</v>
      </c>
      <c r="E15" s="89">
        <v>637.75</v>
      </c>
      <c r="F15" s="89"/>
      <c r="G15" s="90"/>
      <c r="H15" s="94">
        <f t="shared" si="1"/>
        <v>5643</v>
      </c>
      <c r="I15" s="89">
        <v>5007</v>
      </c>
      <c r="J15" s="89">
        <v>636</v>
      </c>
      <c r="K15" s="89"/>
      <c r="L15" s="91"/>
    </row>
    <row r="16" spans="1:13">
      <c r="A16" s="92" t="s">
        <v>22</v>
      </c>
      <c r="B16" s="93" t="s">
        <v>23</v>
      </c>
      <c r="C16" s="94">
        <f t="shared" si="0"/>
        <v>1365</v>
      </c>
      <c r="D16" s="89">
        <v>1342</v>
      </c>
      <c r="E16" s="89">
        <v>23</v>
      </c>
      <c r="F16" s="89"/>
      <c r="G16" s="90"/>
      <c r="H16" s="94">
        <f t="shared" si="1"/>
        <v>1525</v>
      </c>
      <c r="I16" s="89">
        <v>1500</v>
      </c>
      <c r="J16" s="89">
        <v>25</v>
      </c>
      <c r="K16" s="89"/>
      <c r="L16" s="91"/>
    </row>
    <row r="17" spans="1:12" ht="25.15" customHeight="1">
      <c r="A17" s="92" t="s">
        <v>24</v>
      </c>
      <c r="B17" s="93" t="s">
        <v>25</v>
      </c>
      <c r="C17" s="94">
        <f t="shared" si="0"/>
        <v>813.5</v>
      </c>
      <c r="D17" s="89"/>
      <c r="E17" s="89">
        <v>813.5</v>
      </c>
      <c r="F17" s="89"/>
      <c r="G17" s="90"/>
      <c r="H17" s="94">
        <f t="shared" si="1"/>
        <v>775</v>
      </c>
      <c r="I17" s="89">
        <v>0</v>
      </c>
      <c r="J17" s="89">
        <v>775</v>
      </c>
      <c r="K17" s="89"/>
      <c r="L17" s="91"/>
    </row>
    <row r="18" spans="1:12">
      <c r="A18" s="92" t="s">
        <v>26</v>
      </c>
      <c r="B18" s="93" t="s">
        <v>27</v>
      </c>
      <c r="C18" s="94">
        <f t="shared" si="0"/>
        <v>4056.75</v>
      </c>
      <c r="D18" s="89">
        <v>3943.25</v>
      </c>
      <c r="E18" s="89">
        <v>113.5</v>
      </c>
      <c r="F18" s="89"/>
      <c r="G18" s="90"/>
      <c r="H18" s="94">
        <f t="shared" si="1"/>
        <v>3526</v>
      </c>
      <c r="I18" s="89">
        <v>3444</v>
      </c>
      <c r="J18" s="89">
        <v>82</v>
      </c>
      <c r="K18" s="89"/>
      <c r="L18" s="91"/>
    </row>
    <row r="19" spans="1:12">
      <c r="A19" s="92" t="s">
        <v>28</v>
      </c>
      <c r="B19" s="93" t="s">
        <v>29</v>
      </c>
      <c r="C19" s="94">
        <f t="shared" si="0"/>
        <v>11609.8</v>
      </c>
      <c r="D19" s="89">
        <v>1533.55</v>
      </c>
      <c r="E19" s="89">
        <v>10076.25</v>
      </c>
      <c r="F19" s="89"/>
      <c r="G19" s="90"/>
      <c r="H19" s="94">
        <f t="shared" si="1"/>
        <v>12142</v>
      </c>
      <c r="I19" s="89">
        <v>1534</v>
      </c>
      <c r="J19" s="89">
        <v>10608</v>
      </c>
      <c r="K19" s="89"/>
      <c r="L19" s="91"/>
    </row>
    <row r="20" spans="1:12">
      <c r="A20" s="92" t="s">
        <v>30</v>
      </c>
      <c r="B20" s="93" t="s">
        <v>31</v>
      </c>
      <c r="C20" s="94">
        <f t="shared" si="0"/>
        <v>87504.2</v>
      </c>
      <c r="D20" s="89">
        <v>2737.45</v>
      </c>
      <c r="E20" s="89">
        <v>84766.75</v>
      </c>
      <c r="F20" s="89"/>
      <c r="G20" s="90"/>
      <c r="H20" s="94">
        <f t="shared" si="1"/>
        <v>84114.75</v>
      </c>
      <c r="I20" s="89">
        <v>2584</v>
      </c>
      <c r="J20" s="89">
        <v>81530.75</v>
      </c>
      <c r="K20" s="89"/>
      <c r="L20" s="91"/>
    </row>
    <row r="21" spans="1:12">
      <c r="A21" s="95" t="s">
        <v>32</v>
      </c>
      <c r="B21" s="96" t="s">
        <v>33</v>
      </c>
      <c r="C21" s="97">
        <f t="shared" si="0"/>
        <v>14020</v>
      </c>
      <c r="D21" s="98">
        <v>2105.25</v>
      </c>
      <c r="E21" s="98">
        <v>11914.75</v>
      </c>
      <c r="F21" s="98"/>
      <c r="G21" s="99"/>
      <c r="H21" s="97">
        <f t="shared" si="1"/>
        <v>14362</v>
      </c>
      <c r="I21" s="98">
        <v>1991</v>
      </c>
      <c r="J21" s="98">
        <v>12371</v>
      </c>
      <c r="K21" s="98"/>
      <c r="L21" s="100"/>
    </row>
    <row r="22" spans="1:12">
      <c r="A22" s="101" t="s">
        <v>34</v>
      </c>
      <c r="B22" s="101"/>
      <c r="C22" s="102"/>
      <c r="D22" s="102"/>
      <c r="E22" s="103"/>
      <c r="F22" s="103"/>
      <c r="G22" s="103"/>
    </row>
    <row r="23" spans="1:12" s="104" customFormat="1" ht="30" customHeight="1">
      <c r="A23" s="125" t="s">
        <v>42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2" s="104" customFormat="1" ht="36.75" customHeight="1">
      <c r="A24" s="125" t="s">
        <v>43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s="56" customFormat="1" ht="12">
      <c r="A25" s="57"/>
      <c r="B25" s="57"/>
      <c r="E25" s="105"/>
      <c r="F25" s="105"/>
      <c r="G25" s="105"/>
    </row>
  </sheetData>
  <mergeCells count="9">
    <mergeCell ref="A23:L23"/>
    <mergeCell ref="A24:L24"/>
    <mergeCell ref="A2:L2"/>
    <mergeCell ref="A3:L3"/>
    <mergeCell ref="A5:A7"/>
    <mergeCell ref="B5:B7"/>
    <mergeCell ref="C5:L5"/>
    <mergeCell ref="C6:G6"/>
    <mergeCell ref="H6:L6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Gherta Alina</dc:creator>
  <cp:lastModifiedBy>Gherta Alina</cp:lastModifiedBy>
  <dcterms:created xsi:type="dcterms:W3CDTF">2020-12-23T06:27:20Z</dcterms:created>
  <dcterms:modified xsi:type="dcterms:W3CDTF">2020-12-23T07:08:51Z</dcterms:modified>
</cp:coreProperties>
</file>