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tina.bejinari\Desktop\Fonduri FMI\2023\"/>
    </mc:Choice>
  </mc:AlternateContent>
  <bookViews>
    <workbookView xWindow="0" yWindow="0" windowWidth="13080" windowHeight="4830"/>
  </bookViews>
  <sheets>
    <sheet name="Tabelul 14" sheetId="1" r:id="rId1"/>
  </sheets>
  <definedNames>
    <definedName name="_xlnm.Print_Area" localSheetId="0">'Tabelul 14'!$A$1:$I$315</definedName>
    <definedName name="_xlnm.Print_Titles" localSheetId="0">'Tabelul 14'!$5:$7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8" i="1" l="1"/>
  <c r="H218" i="1"/>
  <c r="G218" i="1"/>
  <c r="I209" i="1"/>
  <c r="H209" i="1"/>
  <c r="G209" i="1"/>
  <c r="I200" i="1"/>
  <c r="H200" i="1"/>
  <c r="G200" i="1"/>
  <c r="I187" i="1"/>
  <c r="H187" i="1"/>
  <c r="G187" i="1"/>
  <c r="H176" i="1"/>
  <c r="G176" i="1"/>
  <c r="I168" i="1"/>
  <c r="H168" i="1"/>
  <c r="G168" i="1"/>
  <c r="I159" i="1"/>
  <c r="H159" i="1"/>
  <c r="G159" i="1"/>
  <c r="I145" i="1"/>
  <c r="H145" i="1"/>
  <c r="G145" i="1"/>
  <c r="I139" i="1"/>
  <c r="H139" i="1"/>
  <c r="I135" i="1"/>
  <c r="H135" i="1"/>
  <c r="G135" i="1"/>
  <c r="I129" i="1"/>
  <c r="H129" i="1"/>
  <c r="G129" i="1"/>
  <c r="I119" i="1"/>
  <c r="H119" i="1"/>
  <c r="G119" i="1"/>
  <c r="I108" i="1"/>
  <c r="H108" i="1"/>
  <c r="G108" i="1"/>
  <c r="I98" i="1"/>
  <c r="H98" i="1"/>
  <c r="G98" i="1"/>
  <c r="I79" i="1"/>
  <c r="H79" i="1"/>
  <c r="G79" i="1"/>
  <c r="I70" i="1"/>
  <c r="H70" i="1"/>
  <c r="G70" i="1"/>
  <c r="I65" i="1"/>
  <c r="H65" i="1"/>
  <c r="G65" i="1"/>
  <c r="H59" i="1"/>
  <c r="G59" i="1"/>
  <c r="H55" i="1"/>
  <c r="G55" i="1"/>
  <c r="I40" i="1"/>
  <c r="H40" i="1"/>
  <c r="G40" i="1"/>
  <c r="I36" i="1"/>
  <c r="H36" i="1"/>
  <c r="G36" i="1"/>
  <c r="I309" i="1"/>
  <c r="H309" i="1"/>
  <c r="G309" i="1"/>
  <c r="G293" i="1"/>
  <c r="H293" i="1"/>
  <c r="I293" i="1"/>
  <c r="I288" i="1"/>
  <c r="H288" i="1"/>
  <c r="G288" i="1"/>
  <c r="I281" i="1"/>
  <c r="H281" i="1"/>
  <c r="G281" i="1"/>
  <c r="I272" i="1"/>
  <c r="H272" i="1"/>
  <c r="G272" i="1"/>
  <c r="I266" i="1"/>
  <c r="H266" i="1"/>
  <c r="G266" i="1"/>
  <c r="H261" i="1"/>
  <c r="I261" i="1"/>
  <c r="G261" i="1"/>
  <c r="H252" i="1"/>
  <c r="G252" i="1"/>
  <c r="I241" i="1"/>
  <c r="H241" i="1"/>
  <c r="G241" i="1"/>
  <c r="I232" i="1"/>
  <c r="H232" i="1"/>
  <c r="G232" i="1"/>
  <c r="H223" i="1"/>
  <c r="G223" i="1"/>
  <c r="G304" i="1"/>
  <c r="H303" i="1"/>
  <c r="G47" i="1" l="1"/>
  <c r="I312" i="1" l="1"/>
  <c r="I252" i="1" l="1"/>
  <c r="I245" i="1"/>
  <c r="I223" i="1"/>
  <c r="I176" i="1"/>
  <c r="I87" i="1"/>
  <c r="I59" i="1"/>
  <c r="I55" i="1"/>
  <c r="I47" i="1"/>
  <c r="H87" i="1" l="1"/>
  <c r="H47" i="1"/>
  <c r="G87" i="1" l="1"/>
  <c r="H245" i="1" l="1"/>
  <c r="G245" i="1"/>
  <c r="H313" i="1" l="1"/>
  <c r="I313" i="1"/>
  <c r="G139" i="1"/>
  <c r="G313" i="1" l="1"/>
</calcChain>
</file>

<file path=xl/sharedStrings.xml><?xml version="1.0" encoding="utf-8"?>
<sst xmlns="http://schemas.openxmlformats.org/spreadsheetml/2006/main" count="528" uniqueCount="474">
  <si>
    <t>Nr.</t>
  </si>
  <si>
    <t>Denumirea proiectului</t>
  </si>
  <si>
    <t>Beneficiar</t>
  </si>
  <si>
    <t>Raionul Basarabeasca</t>
  </si>
  <si>
    <t>Raionul Cahul</t>
  </si>
  <si>
    <t>Raionul Cantemir</t>
  </si>
  <si>
    <t>Raionul Călărași</t>
  </si>
  <si>
    <t>Raionul Căușeni</t>
  </si>
  <si>
    <t>Raionul Cimișlia</t>
  </si>
  <si>
    <t>Raionul Dondușeni</t>
  </si>
  <si>
    <t>Raionul Edineț</t>
  </si>
  <si>
    <t>Raionul Fălești</t>
  </si>
  <si>
    <t>Raionul Florești</t>
  </si>
  <si>
    <t>Raionul Hâncești</t>
  </si>
  <si>
    <t>Raionul Ialoveni</t>
  </si>
  <si>
    <t>Raionul Nisporeni</t>
  </si>
  <si>
    <t>Raionul Rezina</t>
  </si>
  <si>
    <t>Raionul Râșcani</t>
  </si>
  <si>
    <t>Raionul Sângerei</t>
  </si>
  <si>
    <t>Raionul Soroca</t>
  </si>
  <si>
    <t>Raionul Strășeni</t>
  </si>
  <si>
    <t>Raionul Telenești</t>
  </si>
  <si>
    <t>Raionul Ungheni</t>
  </si>
  <si>
    <t>Executat</t>
  </si>
  <si>
    <t>mii lei</t>
  </si>
  <si>
    <t>Total</t>
  </si>
  <si>
    <t xml:space="preserve">Total </t>
  </si>
  <si>
    <t xml:space="preserve">Total raionul </t>
  </si>
  <si>
    <t>Total general</t>
  </si>
  <si>
    <t>Raionul Anenii Noi</t>
  </si>
  <si>
    <t>Municipul Bălți</t>
  </si>
  <si>
    <t>Municipiul Chișinău</t>
  </si>
  <si>
    <t>Raionul Criuleni</t>
  </si>
  <si>
    <t>Raionul Drochia</t>
  </si>
  <si>
    <t>Raionul Dubăsari</t>
  </si>
  <si>
    <t>Primăria Molovata</t>
  </si>
  <si>
    <t>Primăria Pîrlița</t>
  </si>
  <si>
    <t>Raionul Glodeni</t>
  </si>
  <si>
    <t>Primăria Iurceni</t>
  </si>
  <si>
    <t>Raionul Leova</t>
  </si>
  <si>
    <t>Raionul Ocnița</t>
  </si>
  <si>
    <t>Primăria Orhei</t>
  </si>
  <si>
    <t>Primăria Cinișeuți</t>
  </si>
  <si>
    <t>Raionul Șoldănești</t>
  </si>
  <si>
    <t>Raionul Ștefan Vodă</t>
  </si>
  <si>
    <t>Primăria Verejeni</t>
  </si>
  <si>
    <t>Primăria Hîrcești</t>
  </si>
  <si>
    <t>Primăria Cornova</t>
  </si>
  <si>
    <t>Primăria Măgurele</t>
  </si>
  <si>
    <t>Primăria Țipala</t>
  </si>
  <si>
    <t>Primăria Ciutești</t>
  </si>
  <si>
    <t>Primăria Lalova</t>
  </si>
  <si>
    <t>Raionul Taraclia</t>
  </si>
  <si>
    <t>Primăria Ișnovăț</t>
  </si>
  <si>
    <t>UTA Găgăuzia</t>
  </si>
  <si>
    <t>Raionul Briceni</t>
  </si>
  <si>
    <t>Agenția „Moldsilva”</t>
  </si>
  <si>
    <t>Construcția rețelelor de apeduct, canalizare și stația de epurare</t>
  </si>
  <si>
    <t>Alimentarea cu apă a satului</t>
  </si>
  <si>
    <t>Agenția „Apele Moldovei”</t>
  </si>
  <si>
    <t>Primăria Corbu</t>
  </si>
  <si>
    <t>Primăria Sofia</t>
  </si>
  <si>
    <t>Primăria Gribova</t>
  </si>
  <si>
    <t>Primăria Maramonovca</t>
  </si>
  <si>
    <t>Primăria Zăbriceni</t>
  </si>
  <si>
    <t>Primăria Obreja Veche</t>
  </si>
  <si>
    <t>Primăria Sărata Veche</t>
  </si>
  <si>
    <t>Primăria Alexeevca</t>
  </si>
  <si>
    <t>Primăria Ciripcău</t>
  </si>
  <si>
    <t>Primăria Rădulenii Vechi</t>
  </si>
  <si>
    <t>Primăria Cobani</t>
  </si>
  <si>
    <t>Primăria Petrunea</t>
  </si>
  <si>
    <t>Primăria Bobeica</t>
  </si>
  <si>
    <t>Primăria Dănceni</t>
  </si>
  <si>
    <t>Primăria Nimoreni</t>
  </si>
  <si>
    <t>Primăria Tomai</t>
  </si>
  <si>
    <t>Primăria Tigheci</t>
  </si>
  <si>
    <t>Primăria Șișcani</t>
  </si>
  <si>
    <t>Primăria Marinici</t>
  </si>
  <si>
    <t>Primăria Bolohan</t>
  </si>
  <si>
    <t>Primăria Mălăiești</t>
  </si>
  <si>
    <t>Primăria Seliște</t>
  </si>
  <si>
    <t>Primăria Chiperceni</t>
  </si>
  <si>
    <t>Primăria or. Rezina</t>
  </si>
  <si>
    <t>Primăria Singureni</t>
  </si>
  <si>
    <t>Primăria Sîngereii Noi</t>
  </si>
  <si>
    <t>Primăria Pohoarna</t>
  </si>
  <si>
    <t>Primăria Slobozia</t>
  </si>
  <si>
    <t>Primăria Căpriana</t>
  </si>
  <si>
    <t>Primăria Lozova</t>
  </si>
  <si>
    <t>Primăria Cojușna</t>
  </si>
  <si>
    <t>Primăria Negrești</t>
  </si>
  <si>
    <t>Primăria Zubrești</t>
  </si>
  <si>
    <t>Primăria Novosiolovca</t>
  </si>
  <si>
    <t>Primăria Năpădeni</t>
  </si>
  <si>
    <t>Primăria Măcărești</t>
  </si>
  <si>
    <t>Primăria Manoilești</t>
  </si>
  <si>
    <t>Inspectoratul pentru Protecția Mediului</t>
  </si>
  <si>
    <t>Primăria Grinăuți-Moldova</t>
  </si>
  <si>
    <t>Primăria Covurlui</t>
  </si>
  <si>
    <t>Aprobat</t>
  </si>
  <si>
    <t>anul 2021</t>
  </si>
  <si>
    <t xml:space="preserve">anul 2022   
</t>
  </si>
  <si>
    <t>Crearea și ameliorarea spațiilor verzi (Ziua Națională a Înverzirii Plaiului)</t>
  </si>
  <si>
    <t xml:space="preserve">Ameliorarea stării ecosistemelor naturale afectate de incendii din RN Prutul de Jos </t>
  </si>
  <si>
    <t>Constituirea rețelei fondurilor cinegetice, delimitarea lor pe baza cartografică și materializarea în teren a limitelor</t>
  </si>
  <si>
    <t>Extinderea fondului forestier și crearea spațiilor verzi</t>
  </si>
  <si>
    <t>Extinderea suprafețelor acoperite de păduri în fondul forestier</t>
  </si>
  <si>
    <t xml:space="preserve">Consolidarea malului drept al râului Nistru (km 326.70-326.85) </t>
  </si>
  <si>
    <t>Complexul de asigurare cu apă potabilă a satelor din raionul Hîncești</t>
  </si>
  <si>
    <t>Asigurarea protecției mun.Chișinău împotriva inundațiilor, fortificarea barajului Ghidighici</t>
  </si>
  <si>
    <t>Lucrări de întărire a digului de protecție și stabilizarea terasamentelor la depozitul de deșeuri din com. Țînțăreni</t>
  </si>
  <si>
    <t>Acoperirea depozitului de nămol nr. 2 cu membrană impermiabilă pentru stoparea răspândirii gazelor provenite din procesele de fermentare a nămolului depozitat</t>
  </si>
  <si>
    <t>Măsuri hidrotehnice prioritare ce garantează funcționalitatea prizei de apă pentru alimentarea cu apă a mun. Chișinău la debitele minime din r. Nistru</t>
  </si>
  <si>
    <t>Editare, tipar și distribuția Revistei trimestriale "Managementul Deșeurilor"</t>
  </si>
  <si>
    <t>Construcția rețelelor de canalizare din s. Budești (sectorul locativ D)</t>
  </si>
  <si>
    <t>Construcția rețelelor de canalizare, renovarea stației de epurare din s. Ciorescu</t>
  </si>
  <si>
    <t xml:space="preserve">Proiectarea rețelelor de apeduct și canalizare (porțiunea str.Budești - Calea Moșilor)  </t>
  </si>
  <si>
    <t xml:space="preserve">Modernizarea serviciului  de salubrizare în Colonița - viitor curat </t>
  </si>
  <si>
    <t>Instalații de epurare și rețelele de canalizare</t>
  </si>
  <si>
    <t>Rețele de canalizare pentru localitățile Cruzești, Budești, Tohatin cu stație de pompare regională</t>
  </si>
  <si>
    <t xml:space="preserve">Curățarea albiei râului Bîc de la str. Petru Rareș până la podul din str. Cantonului  </t>
  </si>
  <si>
    <t xml:space="preserve">Compostarea deșeurilor vegetale și reciclarea deșeurilor din construcții și demolări </t>
  </si>
  <si>
    <t xml:space="preserve">Restabilirea ecologică a Grădinii Botanice Naționale după calamitățile naturale  </t>
  </si>
  <si>
    <t xml:space="preserve">Crearea "Aleii ONU" pe teritoriul Grădinii Botanice (Institut) "Alexandru Ciubotaru"  </t>
  </si>
  <si>
    <t>Crearea soluțiilor durabile pentru reciclarea cioburilor de sticlă</t>
  </si>
  <si>
    <t xml:space="preserve">Asigurarea cu articole ale uniformei de serviciu personalul Inspectoratului pentru Protecția Mediului și subdiviziunile sale teritoriale </t>
  </si>
  <si>
    <t>Inventarierea și evaluarea stării pădurilor deținute de ÎS pentru Silvicultură Chișinău</t>
  </si>
  <si>
    <t xml:space="preserve">Animalele. Enciclopedie ilustrată. vol.2  </t>
  </si>
  <si>
    <t>Rețele de apă din cartierul locativ nou pe str. Gh. Asachi, Negruzzi, Trandafirilor, Vatra.</t>
  </si>
  <si>
    <t>ÎM Regia „Autosalubritate”</t>
  </si>
  <si>
    <t>SA „Apă-Canal Chișinău”</t>
  </si>
  <si>
    <t>Primăria Budești</t>
  </si>
  <si>
    <t>Primăria Ciorescu</t>
  </si>
  <si>
    <t>Primăria Colonița</t>
  </si>
  <si>
    <t>Primăria Cruzești</t>
  </si>
  <si>
    <t>Primăria Tohatin</t>
  </si>
  <si>
    <t>ÎM Direcția Construcții Capitale</t>
  </si>
  <si>
    <t>ÎM Direcția Generală Locativ-Comunală și Amenajare</t>
  </si>
  <si>
    <t xml:space="preserve">Grădina Botanică Națională (Insititut) "Alexandru Ciubotaru" </t>
  </si>
  <si>
    <t>AO „Reciclare”</t>
  </si>
  <si>
    <t>Întreprinderea de Stat pentru Silvicultură Chișinău</t>
  </si>
  <si>
    <t>Universitatea de Stat din Tiraspol</t>
  </si>
  <si>
    <t>Primăria Vadul-lui-Vodă</t>
  </si>
  <si>
    <t xml:space="preserve">A.O. Centrul de Instruire și Consultanță "E-CIRCULAR" </t>
  </si>
  <si>
    <t>Reabilitarea apeductului de la str. Dostoevski până la str. Gluhovski</t>
  </si>
  <si>
    <t>Rețele de apeduct, canalizare și renovarea apeductului de la sonda până la turnul de apă</t>
  </si>
  <si>
    <t>Primăria or. Bălți</t>
  </si>
  <si>
    <t>Primăria Sadovoe</t>
  </si>
  <si>
    <t>Reconstrucția rețelei de apeduct și conectarea consumatorilor în perimetrul străzilor Tineretului-Soarelui, or. Anenii Noi</t>
  </si>
  <si>
    <t xml:space="preserve">Alimentarea cu apa a două sectoare din sat </t>
  </si>
  <si>
    <t xml:space="preserve">Construcția rețelei de evacuarea apelor uzate și stației de epurare </t>
  </si>
  <si>
    <t xml:space="preserve">Construcția rețelelor de canalizare </t>
  </si>
  <si>
    <t>Primăria or. Anenii Noi</t>
  </si>
  <si>
    <t>Primăria Calfa</t>
  </si>
  <si>
    <t>Primăria Ciobanovca</t>
  </si>
  <si>
    <t>Primăria Floreni</t>
  </si>
  <si>
    <t>Construcția rețelei de canalizare și stațiilor de epurare din sat</t>
  </si>
  <si>
    <t>Rețea de alimentare cu apă și retea de canalizare a satului</t>
  </si>
  <si>
    <t>Construcția rețelei de canalizare a 3 stații de pompare și a stației de epurare</t>
  </si>
  <si>
    <t>Sistemul de canalizare și stația de epurare a satului</t>
  </si>
  <si>
    <t>Construcția rețelelor de alimentare cu apă, canalizare, montarea stației de clorinare a apelor potabile, stație de epurare, construcția wc public la complexul monastic Sf. Ierarh Nicolae</t>
  </si>
  <si>
    <t>Sistemul de canalizare și stație de epurare în sat</t>
  </si>
  <si>
    <t>Primăria Bașcalia</t>
  </si>
  <si>
    <t>Primăria Carabetovca</t>
  </si>
  <si>
    <t>Primăria Iordanovca</t>
  </si>
  <si>
    <t>Primăria Sadaclia</t>
  </si>
  <si>
    <t>Mănăstirea Sfântul Ierarh Nicolae, Sadaclia</t>
  </si>
  <si>
    <t>Alimentarea cu apă și canalizarea a masivului locativ din partea de nord-vest a satului</t>
  </si>
  <si>
    <t>Extinderea sistemului de aprovizionare cu apă</t>
  </si>
  <si>
    <t>Primăria Corjeuți</t>
  </si>
  <si>
    <t>Primăria or. Lipcani</t>
  </si>
  <si>
    <t>Construcția sistemului de alimentare cu apă și a sistemului de canalizare în sat</t>
  </si>
  <si>
    <t>Construcţia sistemului de canalizare și epurare</t>
  </si>
  <si>
    <t>Construcţia sistemului de apeduct,  canalizare şi epurare în s. Frumuşica, com. Chioselia Mare</t>
  </si>
  <si>
    <t>Sistem de management integrat al deșeurilor în raionul Cahul</t>
  </si>
  <si>
    <t>Primăria Andrușul de Jos</t>
  </si>
  <si>
    <t>Primăria Giurgiulești</t>
  </si>
  <si>
    <t>Primăria Chioselia Mare</t>
  </si>
  <si>
    <t>Consiliul raional Cahul</t>
  </si>
  <si>
    <t>Construcţia reţelelor exterioare de canalizare şi a staţiei de epurare a apelor uzate</t>
  </si>
  <si>
    <t>Proiectarea rețelei de apeduct și a turnului de apă în satul Dimitrova</t>
  </si>
  <si>
    <t>Construcția apeductului și a sistemului de canalizare</t>
  </si>
  <si>
    <t>Primăria Cociulia</t>
  </si>
  <si>
    <t>Primăria Cîietu</t>
  </si>
  <si>
    <t>Primăria Baimaclia</t>
  </si>
  <si>
    <t xml:space="preserve">Alimentarea cu apă a satului   </t>
  </si>
  <si>
    <t>Construcția rețelelor de alimentare cu apă</t>
  </si>
  <si>
    <t>Construcția rețelei de apeduct și canalizare în partea de nord - vest a orașului Călărași și reabilitarea unui segment de apeduct</t>
  </si>
  <si>
    <t>Alimentarea cu apă a localității</t>
  </si>
  <si>
    <t>Consolidarea și amenajarea luncii râulețului din centrul localității cu organizarea scurgerii apelor pluviale</t>
  </si>
  <si>
    <t>Extinderea sistemului de canalizare</t>
  </si>
  <si>
    <t>Primăria Frumoasa</t>
  </si>
  <si>
    <t>Primăria Vărzăreștii Noi</t>
  </si>
  <si>
    <t>Primăria Nișcani</t>
  </si>
  <si>
    <t>Primăria or. Călărași</t>
  </si>
  <si>
    <t>Primăria Bahmut</t>
  </si>
  <si>
    <t>Primăria Onișcani</t>
  </si>
  <si>
    <t>Primăria Sipoteni</t>
  </si>
  <si>
    <t>Construcția rețelelor de canalizare, stației de epurare și fântânii arteziene în s.Surchiceni</t>
  </si>
  <si>
    <t>Renovarea sistemului de aprovizionare cu apă potabilă</t>
  </si>
  <si>
    <t>Aprovizionare cu apă potabilă și sistem de canalizare</t>
  </si>
  <si>
    <t xml:space="preserve">Construcția sistemului de aprovizionare cu apă și canalizare în satele Baurci și Chircăieștii Noi </t>
  </si>
  <si>
    <t>Reconstrucția sondei și a turnului de apă</t>
  </si>
  <si>
    <t xml:space="preserve">Măsuri profilactice de menținere a versantului pe teritoriul Mănăstirii </t>
  </si>
  <si>
    <t>Primăria Grigorievca</t>
  </si>
  <si>
    <t>Primăria Coșcalia</t>
  </si>
  <si>
    <t>Primăria Chircăieștii Noi</t>
  </si>
  <si>
    <t>Primăria Fîrlădeni</t>
  </si>
  <si>
    <t>Mănăstirea Sfintele Femei Mironosițe Marta și Maria, Hagimus</t>
  </si>
  <si>
    <t>Consolidarea ravenei contra alunecărilor de teren</t>
  </si>
  <si>
    <t>Primăria Cazaclia, raionul Ceadîr-Lunga</t>
  </si>
  <si>
    <t>Stație de pompare și sistemul de canalizare</t>
  </si>
  <si>
    <t>Construcția rețelelor de apeduct și canalizare în cartierul nou construit și construcția stației de epurare pentru s. Ecaterinovca</t>
  </si>
  <si>
    <t>Alimentarea cu apă, evacuarea și epurarea apelor uzate</t>
  </si>
  <si>
    <t>Forarea sondei arteziene și instalarea turnului pentru apă în satul Ivanovca Nouă</t>
  </si>
  <si>
    <t>Construcția rețelei de canalizare din s. Sagaidac</t>
  </si>
  <si>
    <t>Evacuarea și epurarea apelor uzate din s. Satul Nou</t>
  </si>
  <si>
    <t>Primăria Valea Perjei</t>
  </si>
  <si>
    <t>Primăria Ecaterinovca</t>
  </si>
  <si>
    <t>Primăria Gradiște</t>
  </si>
  <si>
    <t>Primăria Ivanovca Nouă</t>
  </si>
  <si>
    <t>Primăria Sagaidac</t>
  </si>
  <si>
    <t>Primăria Satul Nou</t>
  </si>
  <si>
    <t>Colectorul de canalizare gravitaționala și sub presiune, construcția stației de epurare cu conectarea obiectelor sociale și a unui sector privat din s. Avdarma</t>
  </si>
  <si>
    <t xml:space="preserve">Sistemul de canalizare în sat  </t>
  </si>
  <si>
    <t>Construcția sistemului de canalizare</t>
  </si>
  <si>
    <t>Canalizarea comunei</t>
  </si>
  <si>
    <t xml:space="preserve">Reconstrucția stației de epurare și a stației de pompare  </t>
  </si>
  <si>
    <t xml:space="preserve">Rețele de alimentare cu apă potabilă și canalizare a raionului "Zayalpujie" </t>
  </si>
  <si>
    <t>Construcția conductei de apă și a sistemului de canalizare</t>
  </si>
  <si>
    <t xml:space="preserve">Reconstrucția colectorului principal de canalizare din mun. Comrat </t>
  </si>
  <si>
    <t>ÎM SU-Canal, or. Comrat</t>
  </si>
  <si>
    <t>Primăria or. Comrat</t>
  </si>
  <si>
    <t>Primăria Avdarma, mun. Comrat</t>
  </si>
  <si>
    <t>Primăria Chioselia Rusă, mun. Comrat</t>
  </si>
  <si>
    <t>Primăria Svetlîi, mun. Comrat</t>
  </si>
  <si>
    <t>Primăria Congazcicul de Sus, mun. Comrat</t>
  </si>
  <si>
    <t>Apeduct în satul Mardareuca</t>
  </si>
  <si>
    <t xml:space="preserve">Sistem de apeduct în satul Boșcana </t>
  </si>
  <si>
    <t>Construcția rețelelor de apeduct și canalizare</t>
  </si>
  <si>
    <t xml:space="preserve">Extinderea stației de epurare conform proiectului și rețele de apedcut și canalizare în sectorul nou din sat </t>
  </si>
  <si>
    <t>Sistemul de canalizare în sat</t>
  </si>
  <si>
    <t>Construcția sistemului de alimentare cu apă, canalizare și epurare</t>
  </si>
  <si>
    <t>Procurarea și instalarea a trei rezervoare de tip "Rujnovschii"</t>
  </si>
  <si>
    <t xml:space="preserve">Modernizarea serviciilor de salubrizare  </t>
  </si>
  <si>
    <t>Rețele magistrale de canalizare și stația de epurare</t>
  </si>
  <si>
    <t>Primăria Boșcana</t>
  </si>
  <si>
    <t>Primăria Izbiște</t>
  </si>
  <si>
    <t>Primăria Măgdăcești</t>
  </si>
  <si>
    <t>Primăria Rîșcova</t>
  </si>
  <si>
    <t>Primăria Hîrtopul Mare</t>
  </si>
  <si>
    <t>Primăria Corjova</t>
  </si>
  <si>
    <t>Primăria or. Criuleni</t>
  </si>
  <si>
    <t>Rețele de alimentare cu apă</t>
  </si>
  <si>
    <t xml:space="preserve">Alimentarea cu apă și rețele de canalizare din sat </t>
  </si>
  <si>
    <t xml:space="preserve">Alimentarea cu apă a satului  </t>
  </si>
  <si>
    <t>Sistem de alimentare cu apă a satului</t>
  </si>
  <si>
    <t>Alimentarea cu apa, repararea sondei arteziene, turn de apă</t>
  </si>
  <si>
    <t>Aprovizionarea cu apă a satului</t>
  </si>
  <si>
    <t>Aprovizionarea cu apă, canalizare și stația de epurare din sat</t>
  </si>
  <si>
    <t>Construcția rețelelor exterioare de alimentare cu apă</t>
  </si>
  <si>
    <t>Primăria satului Dondușeni</t>
  </si>
  <si>
    <t>Primăria Frasîn</t>
  </si>
  <si>
    <t>Primăria Briceni</t>
  </si>
  <si>
    <t>Primăria Horodiște</t>
  </si>
  <si>
    <t>Primăria Moșana</t>
  </si>
  <si>
    <t>Primăria Plop</t>
  </si>
  <si>
    <t>Primăria Sudarca</t>
  </si>
  <si>
    <t>Rețele de canalizare și stație de epurare</t>
  </si>
  <si>
    <t xml:space="preserve">Alimentarea cu apă, evacuarea apelor uzate din sat </t>
  </si>
  <si>
    <t xml:space="preserve">Lucrări de construcție a rețelelor de alimentare cu apă a zonei II din sat </t>
  </si>
  <si>
    <t>Primăria Mîndîc</t>
  </si>
  <si>
    <t>Construcția stației de epurare a apelor reziduale</t>
  </si>
  <si>
    <t>Rețele de apeduct, canalizare și epurare în satul Molovata</t>
  </si>
  <si>
    <t>ÎM Centrul de odihnă pentru copii și tineret „Prietenia”</t>
  </si>
  <si>
    <t>Construcția rețelelor de alimentare cu apa și canalizare</t>
  </si>
  <si>
    <t xml:space="preserve">Construcția rețelei de apeduct a satului  </t>
  </si>
  <si>
    <t xml:space="preserve">Construcția apeductului  </t>
  </si>
  <si>
    <t>Primăria Stolniceni</t>
  </si>
  <si>
    <t>Primăria Cuconeștii Noi</t>
  </si>
  <si>
    <t>Primăria Lopatnic</t>
  </si>
  <si>
    <t xml:space="preserve">Construcția rețelei de aprovizionare cu apă și canalizare </t>
  </si>
  <si>
    <t>Construcția sistemului de aprovizionare cu apă în satul Sărata Nouă</t>
  </si>
  <si>
    <t>Alimentarea cu apă a satului Doltu</t>
  </si>
  <si>
    <t>Extinderea proiectului de alimentare cu apă, evacuare și epurarea apelor uzate</t>
  </si>
  <si>
    <t>Alimentarea or. Fălești cu apă din râul Prut</t>
  </si>
  <si>
    <t>Canalizarea edificiilor publice</t>
  </si>
  <si>
    <t>Forarea sondei arteziene și a turnde apă în satul Ciolacu Vechi</t>
  </si>
  <si>
    <t>Primăria Călugăr</t>
  </si>
  <si>
    <t>Primăria Horești</t>
  </si>
  <si>
    <t>Primăria Albinețul Vechi</t>
  </si>
  <si>
    <t>Primăria Chetriș</t>
  </si>
  <si>
    <t>Primăria Ișcălău</t>
  </si>
  <si>
    <t>Primăria Catranîc</t>
  </si>
  <si>
    <t>Consiliul raional Fălești</t>
  </si>
  <si>
    <t>Primăria Bocani</t>
  </si>
  <si>
    <t>Primăria Ciolacu Nou</t>
  </si>
  <si>
    <t xml:space="preserve">Construcția segmentului aducțiunii Gura Căinarului - Florești, amplasat în or.Florești, str. Independenței </t>
  </si>
  <si>
    <t>Construcția sistemului de alimentare cu apă</t>
  </si>
  <si>
    <t>Construcția rețelelor sătești de apeduct și canalizare</t>
  </si>
  <si>
    <t>Construcția sistemului de alimentare cu apă potabilă a satului</t>
  </si>
  <si>
    <t>Împădurirea terenului degradat pe o suprafață de 20 ha</t>
  </si>
  <si>
    <t xml:space="preserve">Construcția turnului de acumulare a apei și rețelelor de apeduct </t>
  </si>
  <si>
    <t>Primăria or. Florești</t>
  </si>
  <si>
    <t>Primăria Prajila</t>
  </si>
  <si>
    <t>Primăria Băhrinești</t>
  </si>
  <si>
    <t>Primăria Cașunca</t>
  </si>
  <si>
    <t>Construcția sistemului de canalizare a apelor de canalizare a apelor uzate</t>
  </si>
  <si>
    <t xml:space="preserve">Construcția sondei arteziene și a rețelelor de alimentare cu apă din sat </t>
  </si>
  <si>
    <t xml:space="preserve">Sistem de alimentare cu apă a satului </t>
  </si>
  <si>
    <t>Rețea de aprovizionare cu apă și canalizare, forarea sondei arteziene</t>
  </si>
  <si>
    <t>Sistemul de alimentare cu apă</t>
  </si>
  <si>
    <t>Primăria Cajba</t>
  </si>
  <si>
    <t>Primăria Sturzovca</t>
  </si>
  <si>
    <t>Primăria Fundurii Noi</t>
  </si>
  <si>
    <t>Primăria Ciuciulea</t>
  </si>
  <si>
    <t xml:space="preserve">Construcția sistemului de aprovizionare cu apă, evacuarea apelor uzate și purificarea lor </t>
  </si>
  <si>
    <t>Măsuri ameliorative pentru combaterea inundațiilor în hotarele administrativ teritoriale ale satului</t>
  </si>
  <si>
    <t xml:space="preserve">Extinderea rețelelor exterioare magistrale de canalizare în sat </t>
  </si>
  <si>
    <t>Construcția sistemului de canalizare și reconstrucția sistemului de aprovizionare cu apă</t>
  </si>
  <si>
    <t>Construcția rețelelor magistrale de canalizare, stația de epurare a apelor reziduale în com. Dragușenii Noi</t>
  </si>
  <si>
    <t>Extinderea sistemului de alimentare cu apă potabilă și construcția sistemului de evacuare și epurare a apelor uzate</t>
  </si>
  <si>
    <t>Alimentarea cu apă potabilă a populației s. Lăpușna și sistem de canalizare</t>
  </si>
  <si>
    <t>Construcția rețelelor magistrale de canalizare, stația de epurare a apelor reziduale</t>
  </si>
  <si>
    <t>Primăria Sărata Galbenă</t>
  </si>
  <si>
    <t>Primăria Fundul Galbenei</t>
  </si>
  <si>
    <t>Primăria Mingir</t>
  </si>
  <si>
    <t>Primăria Drăgușenii Noi</t>
  </si>
  <si>
    <t>Primăria Cărpineni</t>
  </si>
  <si>
    <t>Primăria Lăpușna</t>
  </si>
  <si>
    <t xml:space="preserve">Alimentarea cu apă potabilă și canalizare </t>
  </si>
  <si>
    <t>Construcția sistemului de canalizare și a stației de epurare a apelor uzate</t>
  </si>
  <si>
    <t>Rețele de apeduct pentru aprovizionare cu apă potabilă și forarea a doua sonde arteziene</t>
  </si>
  <si>
    <t>Constructia sistemului de canalizare si a statiei de epurare</t>
  </si>
  <si>
    <t>Instalatii de epurare si retele exterioare de canalizare</t>
  </si>
  <si>
    <t>Apeduct magistral de la punctul de racordare din or. Ialoveni spre Sociteni, Danceni, Suruceni, Nimoreni, Malcoci</t>
  </si>
  <si>
    <t xml:space="preserve">Rețele de canalizare și stație de epurare în sat </t>
  </si>
  <si>
    <t>Reabilitarea rețelelor de alimentare cu apă și canalizare, amplasarea stației de epurare și a blocului sanitar pentru mănăstire</t>
  </si>
  <si>
    <t>Construcția sistemului de epurare și canalizare a s. Dănceni</t>
  </si>
  <si>
    <t>Construcția rețelelor de canalizare cu scurgere gravitaționala și trei stații intermediare de pompare a apelor menajere pentru sectoarele Albeni, Bozu, Huțuleuca</t>
  </si>
  <si>
    <t>Primăria Costești</t>
  </si>
  <si>
    <t>Primăria Ulmu</t>
  </si>
  <si>
    <t>Primăria Sociteni</t>
  </si>
  <si>
    <t>Primăria Bardar</t>
  </si>
  <si>
    <t>Primăria Văratic</t>
  </si>
  <si>
    <t>Mănăstirea Sfântul Gheorghe, Suruceni</t>
  </si>
  <si>
    <t>Primăria Răzeni</t>
  </si>
  <si>
    <t>Primăria or. Ialoveni</t>
  </si>
  <si>
    <t>Construcția rețelelor de apeduct, rețea de canalizare și stația de epurare din sat</t>
  </si>
  <si>
    <t>Forarea a două fîntîni arteziene pentru aprovizionarea cu apă potabilă a comunei Tigheci</t>
  </si>
  <si>
    <t>Consolidarea proceselor de eroziune și stoparea alunecărilor de teren</t>
  </si>
  <si>
    <t>Constructia retelelor de alimentare cu apa potabila si a retelelor de canalizare din satul Frumusica</t>
  </si>
  <si>
    <t>Aprovizionarea satului cu apa potabila</t>
  </si>
  <si>
    <t>Construcția apeductului magistral Leova-Sirma-Tochile Răducani-Tomai-Sărata Răzeși</t>
  </si>
  <si>
    <t>Alimentarea cu apă a satelor din comuna</t>
  </si>
  <si>
    <t>Primăria Ceadîr</t>
  </si>
  <si>
    <t>Primăria Cazangic</t>
  </si>
  <si>
    <t>Primăria Sărățica Nouă</t>
  </si>
  <si>
    <t>Primăria Vozneseni</t>
  </si>
  <si>
    <t>Construcția sistemului de aprovizionare cu apă și canalizare în satul Drojdieni din comuna Șișcani</t>
  </si>
  <si>
    <t>Constructia sistemului de aprovizionare cu apă și canalizare în satul Șișcani</t>
  </si>
  <si>
    <t>Extinderea rețelelor de canalizare a satului</t>
  </si>
  <si>
    <t xml:space="preserve">Aprovizionarea cu apă potabilă a satului Valea-Nîrnovei  </t>
  </si>
  <si>
    <t>Stația de purificare și rețele de canalizare la gradinița de copii și gimnaziul din sat</t>
  </si>
  <si>
    <t>Amenajarea parcului de odihnă din oraș</t>
  </si>
  <si>
    <t xml:space="preserve">Alimentarea cu apa a satului </t>
  </si>
  <si>
    <t>Primăria Bălăurești</t>
  </si>
  <si>
    <t>Primăria or. Nisporeni</t>
  </si>
  <si>
    <t>Racordarea obiectului cu menire social-culturală și a caselor de locuit la apeductul central din oraș</t>
  </si>
  <si>
    <t>Sistem de alimentare cu apă a satelor Grinăuți-Moldova și Grinăuți-Raia</t>
  </si>
  <si>
    <t>Primăria Bîrnova</t>
  </si>
  <si>
    <t>Primăria Frunză</t>
  </si>
  <si>
    <t>Construcția rețelei canalizare și stației de epurare a satului</t>
  </si>
  <si>
    <t>Evacuarea și epurarea apelor uzate în satul Ivancea</t>
  </si>
  <si>
    <t>Construcția rețelei de canalizare a satelor Seliște și Lucașeuca</t>
  </si>
  <si>
    <t>Construcția rețelelor de canalizare și stația de epurare</t>
  </si>
  <si>
    <t>Alimentarea cu apă potabilă a satului Mitoc, r.Orhei. Stație de tratare</t>
  </si>
  <si>
    <t>Aprovizionarea cu apă a satului Mălăiești</t>
  </si>
  <si>
    <t>Alimentarea cu apă și canalizare</t>
  </si>
  <si>
    <t>Primăria Ivancea</t>
  </si>
  <si>
    <t>Primăria Peresecina</t>
  </si>
  <si>
    <t>Primăria Mitoc</t>
  </si>
  <si>
    <t>Forarea sondei arteziene în scopul aprovizionării cu apă potabilă a populatiei și construcția rețelelor de alimentare cu apă</t>
  </si>
  <si>
    <t>Forarea sondei arteziene în scopul aprovizionarii cu apă a satului.Construcția rețelelor exterioare de alimentare cu apă</t>
  </si>
  <si>
    <t xml:space="preserve">Construcția sistemului de canalizare cu stație de pompare și stație de epurare a apelor reziduale în sat </t>
  </si>
  <si>
    <t>Construcția rețelei de aprovizionare cu apă și canalizare în sat</t>
  </si>
  <si>
    <t>Stația de epurare, montarea instalațiilor de pre tratare mecanică</t>
  </si>
  <si>
    <t xml:space="preserve">Rețele de apă în partea de est a satului  </t>
  </si>
  <si>
    <t>Aprovizionarea cu apă potabilă a s. Mincenii de Jos  și Mincenii de Sus</t>
  </si>
  <si>
    <t>Primăria Sîrcova</t>
  </si>
  <si>
    <t>Primăria Cogîlniceni</t>
  </si>
  <si>
    <t>Primăria Mateuți</t>
  </si>
  <si>
    <t>Primăria Mincenii de Jos</t>
  </si>
  <si>
    <t>Reconstrucția și extinderea rețelelor de apă în satul Moșeni</t>
  </si>
  <si>
    <t xml:space="preserve">Sistemul de alimentare cu apă și canalizare din sat </t>
  </si>
  <si>
    <t>Primăria Vasileuți</t>
  </si>
  <si>
    <t>Construcția rețelei de apeduct cu conectarea la sursele de apă din râul Nistru prin branșament la apeductul magistral Bălți-Sîngerei</t>
  </si>
  <si>
    <t xml:space="preserve">Alimentarea cu apă potabilă a satului Heciul Vechi </t>
  </si>
  <si>
    <t>Alimentarea cu apă a satului Octeabriscoe din comuna Țambula</t>
  </si>
  <si>
    <t xml:space="preserve">Alimentarea cu apă, epurarea și evacuarea apelor uzate </t>
  </si>
  <si>
    <t>Sistem de canalizare și stație de epurare pentur obiecte social culturale</t>
  </si>
  <si>
    <t>Primăria Bilicenii Vechi</t>
  </si>
  <si>
    <t>Primăria Alexăndreni</t>
  </si>
  <si>
    <t>Primăria Țambula</t>
  </si>
  <si>
    <t>Primăria Pepeni</t>
  </si>
  <si>
    <t xml:space="preserve">Alimentarea cu apă potabilă și canalizare a populației din sat  </t>
  </si>
  <si>
    <t>Alimentarea cu apă potabilă și sistemul de canalizare din sat</t>
  </si>
  <si>
    <t>Renovarea și extinderea apeductului din străzile cartierelor Regiei, Frunze și Botanica din orasul Șoldănești</t>
  </si>
  <si>
    <t xml:space="preserve">Constructia retelelor de apeduct si canalizare din sat </t>
  </si>
  <si>
    <t>Alimentarea cu apa si canalizare a satului</t>
  </si>
  <si>
    <t>Construcția rețelei de apă și canalizare și stația de epurare în sat</t>
  </si>
  <si>
    <t>Primăria Climăuții de Jos</t>
  </si>
  <si>
    <t>Primăria Salcia</t>
  </si>
  <si>
    <t>Primăria or. Șoldănești</t>
  </si>
  <si>
    <t>Primăria Chipeșca</t>
  </si>
  <si>
    <t>Primăria Găuzeni</t>
  </si>
  <si>
    <t>Primăria Răspopeni</t>
  </si>
  <si>
    <t>Construcția apeductului magistral spre Căinarii Vechi</t>
  </si>
  <si>
    <t>Construcția apeductului magistral spre localiățtile Dumbraăveni și Vădeni</t>
  </si>
  <si>
    <t>Primăria Căinarii Vechi</t>
  </si>
  <si>
    <t>Primăria Vădeni</t>
  </si>
  <si>
    <t>Primăria Visoca</t>
  </si>
  <si>
    <t>Renovarea și extinderea apeductului prin sat și a sistemului de canalizare a grădiniței de copii șl liceului din sat</t>
  </si>
  <si>
    <t>Construcția sistemului de canalizare și instalare a stației de epurare</t>
  </si>
  <si>
    <t>Aprovizionarea cu apă potabilă a masivului locativ</t>
  </si>
  <si>
    <t>Construcția sau reconstrucția sistemelor de epurare, canalizare și aprovizionare cu apă</t>
  </si>
  <si>
    <t>Primăria Căplani</t>
  </si>
  <si>
    <t>Primăria Palanca</t>
  </si>
  <si>
    <t>Primăria Purcari</t>
  </si>
  <si>
    <t>Rețelele de alimentare cu apă potabilă în intravilanul și extravilanul s. Ghelăuza și Saca, cu conectarea la apeductul existent din or. Strășeni</t>
  </si>
  <si>
    <t>Reconstrucția rețelelor de canalizare și a stației de epurare</t>
  </si>
  <si>
    <t xml:space="preserve">Crearea și amenajarea unui scuar în Rezervația Naturală „Codrii” </t>
  </si>
  <si>
    <t>Aprovizionarea localității cu apă potabilă, construcția sistemului de canalizare și stație de epurare</t>
  </si>
  <si>
    <t>Construcţia apeductului Micăuţi-Cojuşna</t>
  </si>
  <si>
    <t>Rețele secundare de conectare a gospodăriilor la traseul central cu apă potabilă</t>
  </si>
  <si>
    <t>Primăria Ghelăuza</t>
  </si>
  <si>
    <t>ÎS Rezervația Naturală „Codrii”</t>
  </si>
  <si>
    <t>Construcția rețelei de canalizare și epurare ( 2 sectoare)</t>
  </si>
  <si>
    <t>Extinderea rețelelor de apeduct din satul Hîrtop</t>
  </si>
  <si>
    <t xml:space="preserve">Construcția sistemului de apeduct  </t>
  </si>
  <si>
    <t>Primăria or. Tvardița</t>
  </si>
  <si>
    <t>Primăria Musaitu</t>
  </si>
  <si>
    <t>Primăria Corten</t>
  </si>
  <si>
    <t>Primăria Albota de Jos</t>
  </si>
  <si>
    <t xml:space="preserve">Alimentarea cu apa a masivului locativ  </t>
  </si>
  <si>
    <t xml:space="preserve">Evacuarea si epurarea apelor uzate </t>
  </si>
  <si>
    <t xml:space="preserve">Aprovizonarea cu apă și canalizare </t>
  </si>
  <si>
    <t>Primăria Brînzenii Noi</t>
  </si>
  <si>
    <t>Primăria Bogzești</t>
  </si>
  <si>
    <t>Lucrări de consturcție a sistemelor de canalizare și aprovizionare cu apă</t>
  </si>
  <si>
    <t>Extinderea rețelelor exterioare de alimentare cu apă</t>
  </si>
  <si>
    <t>Alimentarea cu apă</t>
  </si>
  <si>
    <t>Construcția sistemului de alimentare cu apă potabilă a localităților comunei Agronomovca (satele Zăzulenii Noi, Negurenii Noi, Agronomovca)</t>
  </si>
  <si>
    <t xml:space="preserve">Aprovizionarea cu apă potabilă a satului </t>
  </si>
  <si>
    <t>Sistem de apeduct de grup pentru ameliorarea situației ecologice din 8 localități ale raionului Ungheni</t>
  </si>
  <si>
    <t>Sistem de alimentare cu apa și canalizare</t>
  </si>
  <si>
    <t>Alimentarea cu apă și canalizare a or. Cornești. Alimentarea cu apă a s. Romanovca. Stația de tratare din or. Cornești</t>
  </si>
  <si>
    <t>Alimentarea cu apă și canalizare a satului</t>
  </si>
  <si>
    <t>Apeduct de interconectare a rețelelor orășenești de apă potabilă cu apeductul Zagarancea-Cornești (str. Industrială SP21)</t>
  </si>
  <si>
    <t xml:space="preserve">Aprovizionarea cu apă potabilă a satelor Alexeevca și Lidovca </t>
  </si>
  <si>
    <t>Alimentarea cu apă potabilă a satului</t>
  </si>
  <si>
    <t>Alimentarea cu apă și canalizare în satul Măgurele</t>
  </si>
  <si>
    <t>Primăria Rădenii Vechi</t>
  </si>
  <si>
    <t>Primăria Agronomovca</t>
  </si>
  <si>
    <t>Primăria Unțești</t>
  </si>
  <si>
    <t>Primăria Boghenii Noi</t>
  </si>
  <si>
    <t>Primăria Cornești</t>
  </si>
  <si>
    <t>Consiliul raional Ungheni</t>
  </si>
  <si>
    <t>Proiecte noi (urmează apelurile de concurs)</t>
  </si>
  <si>
    <t>Notă: mijloacele planificate la rubrica „aprobat 2023” reprezintă soldurile contractelor de finanțare valabile la data intrării în vigoare a Hotărârii Guvernului 711/2022 (04.11.2022), deci cele preluate automat de către I.P. „Oficiul Național de Implementare a Proiectelor în domeniul Mediul”. Acestea pot suferi modificări dacă Comitetul de supraveghere al ONIPM, organ suprem cu funcție de decizie, prevede altfel.</t>
  </si>
  <si>
    <t>Primăria Congaz, mun. Comrat</t>
  </si>
  <si>
    <t xml:space="preserve">Construcția rețelelor de canalizare și a stației de epurare </t>
  </si>
  <si>
    <t xml:space="preserve">Sinteza măsurilor/proiectelor finanțate din Fondul Național pentru Mediu pe anii 2021-2023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</si>
</sst>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L_-;\-* #,##0.00\ _L_-;_-* &quot;-&quot;??\ _L_-;_-@_-"/>
    <numFmt numFmtId="164" formatCode="0.0"/>
    <numFmt numFmtId="165" formatCode="#,##0.0"/>
    <numFmt numFmtId="166" formatCode="#,##0.0_ ;\-#,##0.0\ 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38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/>
    </xf>
    <xf numFmtId="0" fontId="0" fillId="4" borderId="0" xfId="0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11" fillId="0" borderId="0" xfId="0" applyFont="1" applyFill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6" fillId="0" borderId="1" xfId="0" applyFont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14" fillId="4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/>
    <xf numFmtId="0" fontId="6" fillId="0" borderId="7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justify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justify"/>
    </xf>
    <xf numFmtId="0" fontId="6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65" fontId="6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5"/>
  <sheetViews>
    <sheetView tabSelected="1" view="pageBreakPreview" zoomScale="110" zoomScaleNormal="150" zoomScaleSheetLayoutView="110" workbookViewId="0">
      <pane xSplit="4" ySplit="6" topLeftCell="E7" activePane="bottomRight" state="frozen"/>
      <selection pane="topRight" activeCell="E1" sqref="E1"/>
      <selection pane="bottomLeft" activeCell="A9" sqref="A9"/>
      <selection pane="bottomRight" activeCell="G264" sqref="G264"/>
    </sheetView>
  </sheetViews>
  <sheetFormatPr defaultRowHeight="15" x14ac:dyDescent="0.25"/>
  <cols>
    <col min="1" max="1" width="5.140625" style="2" customWidth="1"/>
    <col min="4" max="4" width="28.85546875" customWidth="1"/>
    <col min="5" max="5" width="10.140625" customWidth="1"/>
    <col min="6" max="6" width="10.5703125" customWidth="1"/>
    <col min="7" max="7" width="13.85546875" customWidth="1"/>
    <col min="8" max="8" width="13.28515625" customWidth="1"/>
    <col min="9" max="9" width="14.42578125" style="34" customWidth="1"/>
  </cols>
  <sheetData>
    <row r="2" spans="1:10" ht="27" customHeight="1" x14ac:dyDescent="0.3">
      <c r="A2" s="112" t="s">
        <v>473</v>
      </c>
      <c r="B2" s="112"/>
      <c r="C2" s="112"/>
      <c r="D2" s="112"/>
      <c r="E2" s="112"/>
      <c r="F2" s="112"/>
      <c r="G2" s="112"/>
      <c r="H2" s="112"/>
      <c r="I2" s="112"/>
      <c r="J2" s="1"/>
    </row>
    <row r="3" spans="1:10" ht="12.75" customHeight="1" x14ac:dyDescent="0.3">
      <c r="A3" s="5"/>
      <c r="B3" s="3"/>
      <c r="C3" s="3"/>
      <c r="D3" s="3"/>
      <c r="E3" s="3"/>
      <c r="F3" s="3"/>
      <c r="G3" s="3"/>
      <c r="H3" s="3"/>
      <c r="I3" s="25"/>
      <c r="J3" s="1"/>
    </row>
    <row r="4" spans="1:10" ht="18.75" x14ac:dyDescent="0.3">
      <c r="A4" s="6"/>
      <c r="B4" s="4"/>
      <c r="C4" s="4"/>
      <c r="D4" s="4"/>
      <c r="E4" s="4"/>
      <c r="F4" s="4"/>
      <c r="G4" s="4"/>
      <c r="I4" s="26" t="s">
        <v>24</v>
      </c>
      <c r="J4" s="1"/>
    </row>
    <row r="5" spans="1:10" ht="15.75" x14ac:dyDescent="0.25">
      <c r="A5" s="85" t="s">
        <v>0</v>
      </c>
      <c r="B5" s="85" t="s">
        <v>1</v>
      </c>
      <c r="C5" s="85"/>
      <c r="D5" s="85"/>
      <c r="E5" s="85" t="s">
        <v>2</v>
      </c>
      <c r="F5" s="85"/>
      <c r="G5" s="85" t="s">
        <v>23</v>
      </c>
      <c r="H5" s="85"/>
      <c r="I5" s="27" t="s">
        <v>100</v>
      </c>
    </row>
    <row r="6" spans="1:10" ht="15.75" customHeight="1" x14ac:dyDescent="0.25">
      <c r="A6" s="85"/>
      <c r="B6" s="86"/>
      <c r="C6" s="86"/>
      <c r="D6" s="86"/>
      <c r="E6" s="86"/>
      <c r="F6" s="86"/>
      <c r="G6" s="19" t="s">
        <v>101</v>
      </c>
      <c r="H6" s="12" t="s">
        <v>102</v>
      </c>
      <c r="I6" s="27">
        <v>2023</v>
      </c>
    </row>
    <row r="7" spans="1:10" ht="12.75" customHeight="1" x14ac:dyDescent="0.25">
      <c r="A7" s="18">
        <v>1</v>
      </c>
      <c r="B7" s="90">
        <v>2</v>
      </c>
      <c r="C7" s="90"/>
      <c r="D7" s="90"/>
      <c r="E7" s="90">
        <v>3</v>
      </c>
      <c r="F7" s="90"/>
      <c r="G7" s="18">
        <v>4</v>
      </c>
      <c r="H7" s="20">
        <v>5</v>
      </c>
      <c r="I7" s="28">
        <v>6</v>
      </c>
    </row>
    <row r="8" spans="1:10" ht="15" customHeight="1" x14ac:dyDescent="0.25">
      <c r="A8" s="113" t="s">
        <v>31</v>
      </c>
      <c r="B8" s="113"/>
      <c r="C8" s="113"/>
      <c r="D8" s="113"/>
      <c r="E8" s="113"/>
      <c r="F8" s="113"/>
      <c r="G8" s="113"/>
      <c r="H8" s="113"/>
      <c r="I8" s="113"/>
    </row>
    <row r="9" spans="1:10" ht="38.25" customHeight="1" x14ac:dyDescent="0.25">
      <c r="A9" s="21">
        <v>1</v>
      </c>
      <c r="B9" s="58" t="s">
        <v>103</v>
      </c>
      <c r="C9" s="59"/>
      <c r="D9" s="60"/>
      <c r="E9" s="79" t="s">
        <v>56</v>
      </c>
      <c r="F9" s="80"/>
      <c r="G9" s="7">
        <v>1640.7</v>
      </c>
      <c r="H9" s="8">
        <v>7917.9</v>
      </c>
      <c r="I9" s="30">
        <v>2385.1</v>
      </c>
    </row>
    <row r="10" spans="1:10" s="15" customFormat="1" ht="38.25" customHeight="1" x14ac:dyDescent="0.25">
      <c r="A10" s="22">
        <v>2</v>
      </c>
      <c r="B10" s="58" t="s">
        <v>104</v>
      </c>
      <c r="C10" s="59"/>
      <c r="D10" s="60"/>
      <c r="E10" s="91"/>
      <c r="F10" s="92"/>
      <c r="G10" s="37">
        <v>46.2</v>
      </c>
      <c r="H10" s="38"/>
      <c r="I10" s="39">
        <v>890.6</v>
      </c>
    </row>
    <row r="11" spans="1:10" s="15" customFormat="1" ht="35.25" customHeight="1" x14ac:dyDescent="0.25">
      <c r="A11" s="22">
        <v>3</v>
      </c>
      <c r="B11" s="58" t="s">
        <v>105</v>
      </c>
      <c r="C11" s="59"/>
      <c r="D11" s="60"/>
      <c r="E11" s="91"/>
      <c r="F11" s="92"/>
      <c r="G11" s="37"/>
      <c r="H11" s="38"/>
      <c r="I11" s="39">
        <v>1000</v>
      </c>
    </row>
    <row r="12" spans="1:10" s="15" customFormat="1" ht="30.75" customHeight="1" x14ac:dyDescent="0.25">
      <c r="A12" s="22">
        <v>4</v>
      </c>
      <c r="B12" s="58" t="s">
        <v>106</v>
      </c>
      <c r="C12" s="59"/>
      <c r="D12" s="60"/>
      <c r="E12" s="91"/>
      <c r="F12" s="92"/>
      <c r="G12" s="37"/>
      <c r="H12" s="38"/>
      <c r="I12" s="39">
        <v>2500</v>
      </c>
    </row>
    <row r="13" spans="1:10" s="15" customFormat="1" ht="43.5" customHeight="1" x14ac:dyDescent="0.25">
      <c r="A13" s="22">
        <v>5</v>
      </c>
      <c r="B13" s="58" t="s">
        <v>107</v>
      </c>
      <c r="C13" s="59"/>
      <c r="D13" s="60"/>
      <c r="E13" s="81"/>
      <c r="F13" s="82"/>
      <c r="G13" s="37"/>
      <c r="H13" s="38"/>
      <c r="I13" s="39">
        <v>3642.8</v>
      </c>
    </row>
    <row r="14" spans="1:10" s="15" customFormat="1" ht="30.75" customHeight="1" x14ac:dyDescent="0.25">
      <c r="A14" s="22">
        <v>6</v>
      </c>
      <c r="B14" s="58" t="s">
        <v>108</v>
      </c>
      <c r="C14" s="59"/>
      <c r="D14" s="60"/>
      <c r="E14" s="79" t="s">
        <v>59</v>
      </c>
      <c r="F14" s="80"/>
      <c r="G14" s="37">
        <v>2170.6</v>
      </c>
      <c r="H14" s="38">
        <v>2490.6</v>
      </c>
      <c r="I14" s="39"/>
    </row>
    <row r="15" spans="1:10" s="15" customFormat="1" ht="30.75" customHeight="1" x14ac:dyDescent="0.25">
      <c r="A15" s="22">
        <v>7</v>
      </c>
      <c r="B15" s="58" t="s">
        <v>109</v>
      </c>
      <c r="C15" s="59"/>
      <c r="D15" s="60"/>
      <c r="E15" s="91"/>
      <c r="F15" s="92"/>
      <c r="G15" s="37">
        <v>4422.8999999999996</v>
      </c>
      <c r="H15" s="38">
        <v>3714</v>
      </c>
      <c r="I15" s="39">
        <v>4263</v>
      </c>
    </row>
    <row r="16" spans="1:10" s="15" customFormat="1" ht="45" customHeight="1" x14ac:dyDescent="0.25">
      <c r="A16" s="22">
        <v>8</v>
      </c>
      <c r="B16" s="58" t="s">
        <v>110</v>
      </c>
      <c r="C16" s="59"/>
      <c r="D16" s="60"/>
      <c r="E16" s="81"/>
      <c r="F16" s="82"/>
      <c r="G16" s="37">
        <v>170.3</v>
      </c>
      <c r="H16" s="38"/>
      <c r="I16" s="39"/>
    </row>
    <row r="17" spans="1:9" s="15" customFormat="1" ht="31.5" customHeight="1" x14ac:dyDescent="0.25">
      <c r="A17" s="22">
        <v>9</v>
      </c>
      <c r="B17" s="58" t="s">
        <v>111</v>
      </c>
      <c r="C17" s="59"/>
      <c r="D17" s="60"/>
      <c r="E17" s="66" t="s">
        <v>130</v>
      </c>
      <c r="F17" s="67"/>
      <c r="G17" s="37">
        <v>5144.7</v>
      </c>
      <c r="H17" s="38">
        <v>10224.4</v>
      </c>
      <c r="I17" s="39">
        <v>6775.6</v>
      </c>
    </row>
    <row r="18" spans="1:9" s="15" customFormat="1" ht="42" customHeight="1" x14ac:dyDescent="0.25">
      <c r="A18" s="22">
        <v>10</v>
      </c>
      <c r="B18" s="58" t="s">
        <v>112</v>
      </c>
      <c r="C18" s="59"/>
      <c r="D18" s="60"/>
      <c r="E18" s="79" t="s">
        <v>131</v>
      </c>
      <c r="F18" s="80"/>
      <c r="G18" s="37">
        <v>2581.4</v>
      </c>
      <c r="H18" s="38"/>
      <c r="I18" s="39"/>
    </row>
    <row r="19" spans="1:9" s="15" customFormat="1" ht="48.75" customHeight="1" x14ac:dyDescent="0.25">
      <c r="A19" s="22">
        <v>11</v>
      </c>
      <c r="B19" s="58" t="s">
        <v>113</v>
      </c>
      <c r="C19" s="59"/>
      <c r="D19" s="60"/>
      <c r="E19" s="81"/>
      <c r="F19" s="82"/>
      <c r="G19" s="37">
        <v>2490.4</v>
      </c>
      <c r="H19" s="38">
        <v>2120.1999999999998</v>
      </c>
      <c r="I19" s="39">
        <v>5874.6</v>
      </c>
    </row>
    <row r="20" spans="1:9" s="15" customFormat="1" ht="31.5" customHeight="1" x14ac:dyDescent="0.25">
      <c r="A20" s="22">
        <v>12</v>
      </c>
      <c r="B20" s="58" t="s">
        <v>114</v>
      </c>
      <c r="C20" s="59"/>
      <c r="D20" s="60"/>
      <c r="E20" s="66" t="s">
        <v>144</v>
      </c>
      <c r="F20" s="67"/>
      <c r="G20" s="37">
        <v>71.7</v>
      </c>
      <c r="H20" s="38">
        <v>71.7</v>
      </c>
      <c r="I20" s="39"/>
    </row>
    <row r="21" spans="1:9" s="15" customFormat="1" ht="32.25" customHeight="1" x14ac:dyDescent="0.25">
      <c r="A21" s="22">
        <v>13</v>
      </c>
      <c r="B21" s="58" t="s">
        <v>115</v>
      </c>
      <c r="C21" s="59"/>
      <c r="D21" s="60"/>
      <c r="E21" s="53" t="s">
        <v>132</v>
      </c>
      <c r="F21" s="54"/>
      <c r="G21" s="37">
        <v>2895.1</v>
      </c>
      <c r="H21" s="38">
        <v>1801.5</v>
      </c>
      <c r="I21" s="39"/>
    </row>
    <row r="22" spans="1:9" s="15" customFormat="1" ht="39" customHeight="1" x14ac:dyDescent="0.25">
      <c r="A22" s="22">
        <v>14</v>
      </c>
      <c r="B22" s="58" t="s">
        <v>116</v>
      </c>
      <c r="C22" s="59"/>
      <c r="D22" s="60"/>
      <c r="E22" s="53" t="s">
        <v>133</v>
      </c>
      <c r="F22" s="54"/>
      <c r="G22" s="37">
        <v>456.5</v>
      </c>
      <c r="H22" s="38">
        <v>406.7</v>
      </c>
      <c r="I22" s="39">
        <v>1410.1</v>
      </c>
    </row>
    <row r="23" spans="1:9" s="15" customFormat="1" ht="48" customHeight="1" x14ac:dyDescent="0.25">
      <c r="A23" s="22">
        <v>15</v>
      </c>
      <c r="B23" s="58" t="s">
        <v>117</v>
      </c>
      <c r="C23" s="59"/>
      <c r="D23" s="60"/>
      <c r="E23" s="79" t="s">
        <v>134</v>
      </c>
      <c r="F23" s="80"/>
      <c r="G23" s="37">
        <v>730.9</v>
      </c>
      <c r="H23" s="38">
        <v>817.8</v>
      </c>
      <c r="I23" s="39">
        <v>1451.3</v>
      </c>
    </row>
    <row r="24" spans="1:9" s="15" customFormat="1" ht="35.25" customHeight="1" x14ac:dyDescent="0.25">
      <c r="A24" s="22">
        <v>16</v>
      </c>
      <c r="B24" s="58" t="s">
        <v>118</v>
      </c>
      <c r="C24" s="59"/>
      <c r="D24" s="60"/>
      <c r="E24" s="81"/>
      <c r="F24" s="82"/>
      <c r="G24" s="37">
        <v>1360.9</v>
      </c>
      <c r="H24" s="38"/>
      <c r="I24" s="39"/>
    </row>
    <row r="25" spans="1:9" s="15" customFormat="1" ht="21" customHeight="1" x14ac:dyDescent="0.25">
      <c r="A25" s="22">
        <v>17</v>
      </c>
      <c r="B25" s="58" t="s">
        <v>119</v>
      </c>
      <c r="C25" s="59"/>
      <c r="D25" s="60"/>
      <c r="E25" s="53" t="s">
        <v>135</v>
      </c>
      <c r="F25" s="54"/>
      <c r="G25" s="37"/>
      <c r="H25" s="38">
        <v>267.2</v>
      </c>
      <c r="I25" s="39"/>
    </row>
    <row r="26" spans="1:9" s="15" customFormat="1" ht="42" customHeight="1" x14ac:dyDescent="0.25">
      <c r="A26" s="22">
        <v>18</v>
      </c>
      <c r="B26" s="58" t="s">
        <v>120</v>
      </c>
      <c r="C26" s="59"/>
      <c r="D26" s="60"/>
      <c r="E26" s="53" t="s">
        <v>136</v>
      </c>
      <c r="F26" s="54"/>
      <c r="G26" s="37">
        <v>2396.6999999999998</v>
      </c>
      <c r="H26" s="38">
        <v>2603.3000000000002</v>
      </c>
      <c r="I26" s="39"/>
    </row>
    <row r="27" spans="1:9" s="15" customFormat="1" ht="42" customHeight="1" x14ac:dyDescent="0.25">
      <c r="A27" s="22">
        <v>19</v>
      </c>
      <c r="B27" s="58" t="s">
        <v>121</v>
      </c>
      <c r="C27" s="59"/>
      <c r="D27" s="60"/>
      <c r="E27" s="53" t="s">
        <v>137</v>
      </c>
      <c r="F27" s="54"/>
      <c r="G27" s="37">
        <v>7245.1</v>
      </c>
      <c r="H27" s="38">
        <v>10901.2</v>
      </c>
      <c r="I27" s="39">
        <v>7453.7</v>
      </c>
    </row>
    <row r="28" spans="1:9" s="15" customFormat="1" ht="43.5" customHeight="1" x14ac:dyDescent="0.25">
      <c r="A28" s="22">
        <v>20</v>
      </c>
      <c r="B28" s="58" t="s">
        <v>122</v>
      </c>
      <c r="C28" s="59"/>
      <c r="D28" s="60"/>
      <c r="E28" s="53" t="s">
        <v>138</v>
      </c>
      <c r="F28" s="54"/>
      <c r="G28" s="37">
        <v>14120</v>
      </c>
      <c r="H28" s="38">
        <v>5532</v>
      </c>
      <c r="I28" s="39"/>
    </row>
    <row r="29" spans="1:9" s="15" customFormat="1" ht="31.5" customHeight="1" x14ac:dyDescent="0.25">
      <c r="A29" s="22">
        <v>21</v>
      </c>
      <c r="B29" s="58" t="s">
        <v>123</v>
      </c>
      <c r="C29" s="59"/>
      <c r="D29" s="60"/>
      <c r="E29" s="79" t="s">
        <v>139</v>
      </c>
      <c r="F29" s="80"/>
      <c r="G29" s="37">
        <v>1110</v>
      </c>
      <c r="H29" s="38">
        <v>480</v>
      </c>
      <c r="I29" s="39"/>
    </row>
    <row r="30" spans="1:9" s="15" customFormat="1" ht="42" customHeight="1" x14ac:dyDescent="0.25">
      <c r="A30" s="22">
        <v>22</v>
      </c>
      <c r="B30" s="58" t="s">
        <v>124</v>
      </c>
      <c r="C30" s="59"/>
      <c r="D30" s="60"/>
      <c r="E30" s="81"/>
      <c r="F30" s="82"/>
      <c r="G30" s="37">
        <v>396.3</v>
      </c>
      <c r="H30" s="38"/>
      <c r="I30" s="39"/>
    </row>
    <row r="31" spans="1:9" s="15" customFormat="1" ht="31.5" customHeight="1" x14ac:dyDescent="0.25">
      <c r="A31" s="22">
        <v>23</v>
      </c>
      <c r="B31" s="58" t="s">
        <v>125</v>
      </c>
      <c r="C31" s="59"/>
      <c r="D31" s="60"/>
      <c r="E31" s="53" t="s">
        <v>140</v>
      </c>
      <c r="F31" s="54"/>
      <c r="G31" s="37">
        <v>10113.799999999999</v>
      </c>
      <c r="H31" s="38"/>
      <c r="I31" s="39"/>
    </row>
    <row r="32" spans="1:9" s="15" customFormat="1" ht="42" customHeight="1" x14ac:dyDescent="0.25">
      <c r="A32" s="22">
        <v>24</v>
      </c>
      <c r="B32" s="58" t="s">
        <v>126</v>
      </c>
      <c r="C32" s="59"/>
      <c r="D32" s="60"/>
      <c r="E32" s="53" t="s">
        <v>97</v>
      </c>
      <c r="F32" s="54"/>
      <c r="G32" s="37">
        <v>92.6</v>
      </c>
      <c r="H32" s="38"/>
      <c r="I32" s="39"/>
    </row>
    <row r="33" spans="1:9" s="15" customFormat="1" ht="42" customHeight="1" x14ac:dyDescent="0.25">
      <c r="A33" s="22">
        <v>25</v>
      </c>
      <c r="B33" s="58" t="s">
        <v>127</v>
      </c>
      <c r="C33" s="59"/>
      <c r="D33" s="60"/>
      <c r="E33" s="53" t="s">
        <v>141</v>
      </c>
      <c r="F33" s="54"/>
      <c r="G33" s="37">
        <v>1000</v>
      </c>
      <c r="H33" s="38"/>
      <c r="I33" s="39"/>
    </row>
    <row r="34" spans="1:9" s="15" customFormat="1" ht="27.75" customHeight="1" x14ac:dyDescent="0.25">
      <c r="A34" s="22">
        <v>26</v>
      </c>
      <c r="B34" s="58" t="s">
        <v>128</v>
      </c>
      <c r="C34" s="59"/>
      <c r="D34" s="60"/>
      <c r="E34" s="53" t="s">
        <v>142</v>
      </c>
      <c r="F34" s="54"/>
      <c r="G34" s="37">
        <v>118.2</v>
      </c>
      <c r="H34" s="38"/>
      <c r="I34" s="39"/>
    </row>
    <row r="35" spans="1:9" s="15" customFormat="1" ht="36.75" customHeight="1" x14ac:dyDescent="0.25">
      <c r="A35" s="22">
        <v>27</v>
      </c>
      <c r="B35" s="58" t="s">
        <v>129</v>
      </c>
      <c r="C35" s="59"/>
      <c r="D35" s="60"/>
      <c r="E35" s="53" t="s">
        <v>143</v>
      </c>
      <c r="F35" s="54"/>
      <c r="G35" s="37">
        <v>2000</v>
      </c>
      <c r="H35" s="38"/>
      <c r="I35" s="39"/>
    </row>
    <row r="36" spans="1:9" ht="15" customHeight="1" x14ac:dyDescent="0.25">
      <c r="A36" s="86" t="s">
        <v>25</v>
      </c>
      <c r="B36" s="86"/>
      <c r="C36" s="86"/>
      <c r="D36" s="86"/>
      <c r="E36" s="85"/>
      <c r="F36" s="85"/>
      <c r="G36" s="10">
        <f>SUM(G9:G35)</f>
        <v>62774.999999999993</v>
      </c>
      <c r="H36" s="10">
        <f>SUM(H9:H35)</f>
        <v>49348.5</v>
      </c>
      <c r="I36" s="10">
        <f>SUM(I9:I35)</f>
        <v>37646.799999999996</v>
      </c>
    </row>
    <row r="37" spans="1:9" ht="17.25" customHeight="1" x14ac:dyDescent="0.25">
      <c r="A37" s="111" t="s">
        <v>30</v>
      </c>
      <c r="B37" s="111"/>
      <c r="C37" s="111"/>
      <c r="D37" s="111"/>
      <c r="E37" s="111"/>
      <c r="F37" s="111"/>
      <c r="G37" s="111"/>
      <c r="H37" s="111"/>
      <c r="I37" s="111"/>
    </row>
    <row r="38" spans="1:9" ht="30.75" customHeight="1" x14ac:dyDescent="0.25">
      <c r="A38" s="16">
        <v>28</v>
      </c>
      <c r="B38" s="87" t="s">
        <v>145</v>
      </c>
      <c r="C38" s="88"/>
      <c r="D38" s="89"/>
      <c r="E38" s="53" t="s">
        <v>147</v>
      </c>
      <c r="F38" s="54"/>
      <c r="G38" s="7">
        <v>1191.8</v>
      </c>
      <c r="H38" s="8">
        <v>2790.9</v>
      </c>
      <c r="I38" s="30"/>
    </row>
    <row r="39" spans="1:9" ht="30.75" customHeight="1" x14ac:dyDescent="0.25">
      <c r="A39" s="16">
        <v>29</v>
      </c>
      <c r="B39" s="87" t="s">
        <v>146</v>
      </c>
      <c r="C39" s="88"/>
      <c r="D39" s="89"/>
      <c r="E39" s="53" t="s">
        <v>148</v>
      </c>
      <c r="F39" s="54"/>
      <c r="G39" s="7"/>
      <c r="H39" s="8"/>
      <c r="I39" s="30">
        <v>940.7</v>
      </c>
    </row>
    <row r="40" spans="1:9" ht="17.25" customHeight="1" x14ac:dyDescent="0.25">
      <c r="A40" s="95" t="s">
        <v>25</v>
      </c>
      <c r="B40" s="95"/>
      <c r="C40" s="95"/>
      <c r="D40" s="95"/>
      <c r="E40" s="97"/>
      <c r="F40" s="97"/>
      <c r="G40" s="10">
        <f>SUM(G38:G39)</f>
        <v>1191.8</v>
      </c>
      <c r="H40" s="10">
        <f>SUM(H38:H39)</f>
        <v>2790.9</v>
      </c>
      <c r="I40" s="29">
        <f>SUM(I38:I39)</f>
        <v>940.7</v>
      </c>
    </row>
    <row r="41" spans="1:9" ht="15.75" x14ac:dyDescent="0.25">
      <c r="A41" s="55" t="s">
        <v>29</v>
      </c>
      <c r="B41" s="55"/>
      <c r="C41" s="55"/>
      <c r="D41" s="55"/>
      <c r="E41" s="55"/>
      <c r="F41" s="55"/>
      <c r="G41" s="55"/>
      <c r="H41" s="55"/>
      <c r="I41" s="55"/>
    </row>
    <row r="42" spans="1:9" ht="51.75" customHeight="1" x14ac:dyDescent="0.25">
      <c r="A42" s="9">
        <v>30</v>
      </c>
      <c r="B42" s="78" t="s">
        <v>149</v>
      </c>
      <c r="C42" s="78"/>
      <c r="D42" s="78"/>
      <c r="E42" s="64" t="s">
        <v>153</v>
      </c>
      <c r="F42" s="64"/>
      <c r="G42" s="7"/>
      <c r="H42" s="8">
        <v>4293.8</v>
      </c>
      <c r="I42" s="30">
        <v>906.2</v>
      </c>
    </row>
    <row r="43" spans="1:9" ht="43.5" customHeight="1" x14ac:dyDescent="0.25">
      <c r="A43" s="9">
        <v>31</v>
      </c>
      <c r="B43" s="78" t="s">
        <v>150</v>
      </c>
      <c r="C43" s="78"/>
      <c r="D43" s="78"/>
      <c r="E43" s="64" t="s">
        <v>154</v>
      </c>
      <c r="F43" s="64"/>
      <c r="G43" s="7">
        <v>367.4</v>
      </c>
      <c r="H43" s="8"/>
      <c r="I43" s="30"/>
    </row>
    <row r="44" spans="1:9" ht="36.75" customHeight="1" x14ac:dyDescent="0.25">
      <c r="A44" s="9">
        <v>32</v>
      </c>
      <c r="B44" s="107" t="s">
        <v>151</v>
      </c>
      <c r="C44" s="107"/>
      <c r="D44" s="107"/>
      <c r="E44" s="108" t="s">
        <v>155</v>
      </c>
      <c r="F44" s="108"/>
      <c r="G44" s="7">
        <v>1075.9000000000001</v>
      </c>
      <c r="H44" s="8"/>
      <c r="I44" s="30"/>
    </row>
    <row r="45" spans="1:9" ht="20.25" customHeight="1" x14ac:dyDescent="0.25">
      <c r="A45" s="105">
        <v>33</v>
      </c>
      <c r="B45" s="107" t="s">
        <v>152</v>
      </c>
      <c r="C45" s="107"/>
      <c r="D45" s="107"/>
      <c r="E45" s="108" t="s">
        <v>156</v>
      </c>
      <c r="F45" s="108"/>
      <c r="G45" s="114">
        <v>380.4</v>
      </c>
      <c r="H45" s="104"/>
      <c r="I45" s="103"/>
    </row>
    <row r="46" spans="1:9" ht="11.25" customHeight="1" x14ac:dyDescent="0.25">
      <c r="A46" s="105"/>
      <c r="B46" s="107"/>
      <c r="C46" s="107"/>
      <c r="D46" s="107"/>
      <c r="E46" s="108"/>
      <c r="F46" s="108"/>
      <c r="G46" s="114"/>
      <c r="H46" s="104"/>
      <c r="I46" s="103"/>
    </row>
    <row r="47" spans="1:9" ht="15.75" x14ac:dyDescent="0.25">
      <c r="A47" s="96" t="s">
        <v>25</v>
      </c>
      <c r="B47" s="96"/>
      <c r="C47" s="96"/>
      <c r="D47" s="96"/>
      <c r="E47" s="94"/>
      <c r="F47" s="94"/>
      <c r="G47" s="10">
        <f>SUM(G42:G46)</f>
        <v>1823.7000000000003</v>
      </c>
      <c r="H47" s="10">
        <f>SUM(H42:H46)</f>
        <v>4293.8</v>
      </c>
      <c r="I47" s="29">
        <f>SUM(I42:I46)</f>
        <v>906.2</v>
      </c>
    </row>
    <row r="48" spans="1:9" ht="15.75" x14ac:dyDescent="0.25">
      <c r="A48" s="55" t="s">
        <v>3</v>
      </c>
      <c r="B48" s="55"/>
      <c r="C48" s="55"/>
      <c r="D48" s="55"/>
      <c r="E48" s="55"/>
      <c r="F48" s="55"/>
      <c r="G48" s="55"/>
      <c r="H48" s="55"/>
      <c r="I48" s="55"/>
    </row>
    <row r="49" spans="1:9" ht="25.5" customHeight="1" x14ac:dyDescent="0.25">
      <c r="A49" s="9">
        <v>34</v>
      </c>
      <c r="B49" s="58" t="s">
        <v>157</v>
      </c>
      <c r="C49" s="59"/>
      <c r="D49" s="60"/>
      <c r="E49" s="53" t="s">
        <v>163</v>
      </c>
      <c r="F49" s="54"/>
      <c r="G49" s="42">
        <v>6074.2</v>
      </c>
      <c r="H49" s="43">
        <v>4794.8</v>
      </c>
      <c r="I49" s="44"/>
    </row>
    <row r="50" spans="1:9" ht="29.25" customHeight="1" x14ac:dyDescent="0.25">
      <c r="A50" s="9">
        <v>35</v>
      </c>
      <c r="B50" s="58" t="s">
        <v>158</v>
      </c>
      <c r="C50" s="59"/>
      <c r="D50" s="60"/>
      <c r="E50" s="53" t="s">
        <v>164</v>
      </c>
      <c r="F50" s="54"/>
      <c r="G50" s="42"/>
      <c r="H50" s="43">
        <v>352.9</v>
      </c>
      <c r="I50" s="44"/>
    </row>
    <row r="51" spans="1:9" ht="30" customHeight="1" x14ac:dyDescent="0.25">
      <c r="A51" s="9">
        <v>36</v>
      </c>
      <c r="B51" s="58" t="s">
        <v>159</v>
      </c>
      <c r="C51" s="59"/>
      <c r="D51" s="60"/>
      <c r="E51" s="53" t="s">
        <v>165</v>
      </c>
      <c r="F51" s="54"/>
      <c r="G51" s="42">
        <v>3894.8</v>
      </c>
      <c r="H51" s="43">
        <v>1744.7</v>
      </c>
      <c r="I51" s="44"/>
    </row>
    <row r="52" spans="1:9" ht="27.75" customHeight="1" x14ac:dyDescent="0.25">
      <c r="A52" s="9">
        <v>37</v>
      </c>
      <c r="B52" s="58" t="s">
        <v>160</v>
      </c>
      <c r="C52" s="59"/>
      <c r="D52" s="60"/>
      <c r="E52" s="53" t="s">
        <v>166</v>
      </c>
      <c r="F52" s="54"/>
      <c r="G52" s="42"/>
      <c r="H52" s="43">
        <v>2013</v>
      </c>
      <c r="I52" s="44"/>
    </row>
    <row r="53" spans="1:9" ht="57.75" customHeight="1" x14ac:dyDescent="0.25">
      <c r="A53" s="9">
        <v>38</v>
      </c>
      <c r="B53" s="58" t="s">
        <v>161</v>
      </c>
      <c r="C53" s="59"/>
      <c r="D53" s="60"/>
      <c r="E53" s="53" t="s">
        <v>167</v>
      </c>
      <c r="F53" s="54"/>
      <c r="G53" s="42">
        <v>2022</v>
      </c>
      <c r="H53" s="43">
        <v>1091.5</v>
      </c>
      <c r="I53" s="44"/>
    </row>
    <row r="54" spans="1:9" ht="24" customHeight="1" x14ac:dyDescent="0.25">
      <c r="A54" s="9">
        <v>39</v>
      </c>
      <c r="B54" s="58" t="s">
        <v>162</v>
      </c>
      <c r="C54" s="59"/>
      <c r="D54" s="60"/>
      <c r="E54" s="53" t="s">
        <v>166</v>
      </c>
      <c r="F54" s="54"/>
      <c r="G54" s="42">
        <v>154.19999999999999</v>
      </c>
      <c r="H54" s="43"/>
      <c r="I54" s="44"/>
    </row>
    <row r="55" spans="1:9" ht="15.75" x14ac:dyDescent="0.25">
      <c r="A55" s="62" t="s">
        <v>26</v>
      </c>
      <c r="B55" s="62"/>
      <c r="C55" s="62"/>
      <c r="D55" s="62"/>
      <c r="E55" s="62"/>
      <c r="F55" s="62"/>
      <c r="G55" s="10">
        <f>SUM(G49:G54)</f>
        <v>12145.2</v>
      </c>
      <c r="H55" s="10">
        <f>SUM(H49:H54)</f>
        <v>9996.9</v>
      </c>
      <c r="I55" s="29">
        <f>SUM(I49:I54)</f>
        <v>0</v>
      </c>
    </row>
    <row r="56" spans="1:9" ht="15.75" x14ac:dyDescent="0.25">
      <c r="A56" s="55" t="s">
        <v>55</v>
      </c>
      <c r="B56" s="55"/>
      <c r="C56" s="55"/>
      <c r="D56" s="55"/>
      <c r="E56" s="55"/>
      <c r="F56" s="55"/>
      <c r="G56" s="55"/>
      <c r="H56" s="55"/>
      <c r="I56" s="55"/>
    </row>
    <row r="57" spans="1:9" ht="30.75" customHeight="1" x14ac:dyDescent="0.25">
      <c r="A57" s="9">
        <v>40</v>
      </c>
      <c r="B57" s="58" t="s">
        <v>168</v>
      </c>
      <c r="C57" s="59"/>
      <c r="D57" s="60"/>
      <c r="E57" s="53" t="s">
        <v>170</v>
      </c>
      <c r="F57" s="54"/>
      <c r="G57" s="8">
        <v>1248.2</v>
      </c>
      <c r="H57" s="8">
        <v>1251.8</v>
      </c>
      <c r="I57" s="30"/>
    </row>
    <row r="58" spans="1:9" ht="30" customHeight="1" x14ac:dyDescent="0.25">
      <c r="A58" s="9">
        <v>41</v>
      </c>
      <c r="B58" s="58" t="s">
        <v>169</v>
      </c>
      <c r="C58" s="59"/>
      <c r="D58" s="60"/>
      <c r="E58" s="53" t="s">
        <v>171</v>
      </c>
      <c r="F58" s="54"/>
      <c r="G58" s="8">
        <v>3525.9</v>
      </c>
      <c r="H58" s="8">
        <v>473.4</v>
      </c>
      <c r="I58" s="30"/>
    </row>
    <row r="59" spans="1:9" ht="15.75" x14ac:dyDescent="0.25">
      <c r="A59" s="62" t="s">
        <v>25</v>
      </c>
      <c r="B59" s="62"/>
      <c r="C59" s="62"/>
      <c r="D59" s="62"/>
      <c r="E59" s="62"/>
      <c r="F59" s="62"/>
      <c r="G59" s="10">
        <f>SUM(G57:G58)</f>
        <v>4774.1000000000004</v>
      </c>
      <c r="H59" s="10">
        <f>SUM(H57:H58)</f>
        <v>1725.1999999999998</v>
      </c>
      <c r="I59" s="29">
        <f>SUM(I58:I58)</f>
        <v>0</v>
      </c>
    </row>
    <row r="60" spans="1:9" ht="15.75" x14ac:dyDescent="0.25">
      <c r="A60" s="55" t="s">
        <v>4</v>
      </c>
      <c r="B60" s="55"/>
      <c r="C60" s="55"/>
      <c r="D60" s="55"/>
      <c r="E60" s="55"/>
      <c r="F60" s="55"/>
      <c r="G60" s="55"/>
      <c r="H60" s="55"/>
      <c r="I60" s="55"/>
    </row>
    <row r="61" spans="1:9" ht="33.75" customHeight="1" x14ac:dyDescent="0.25">
      <c r="A61" s="9">
        <v>42</v>
      </c>
      <c r="B61" s="58" t="s">
        <v>172</v>
      </c>
      <c r="C61" s="59"/>
      <c r="D61" s="60"/>
      <c r="E61" s="53" t="s">
        <v>176</v>
      </c>
      <c r="F61" s="54"/>
      <c r="G61" s="8"/>
      <c r="H61" s="8">
        <v>2443.6</v>
      </c>
      <c r="I61" s="30"/>
    </row>
    <row r="62" spans="1:9" ht="30.75" customHeight="1" x14ac:dyDescent="0.25">
      <c r="A62" s="9">
        <v>43</v>
      </c>
      <c r="B62" s="58" t="s">
        <v>173</v>
      </c>
      <c r="C62" s="59"/>
      <c r="D62" s="60"/>
      <c r="E62" s="53" t="s">
        <v>177</v>
      </c>
      <c r="F62" s="54"/>
      <c r="G62" s="8"/>
      <c r="H62" s="8">
        <v>1403.1</v>
      </c>
      <c r="I62" s="30"/>
    </row>
    <row r="63" spans="1:9" ht="24" customHeight="1" x14ac:dyDescent="0.25">
      <c r="A63" s="9">
        <v>44</v>
      </c>
      <c r="B63" s="58" t="s">
        <v>174</v>
      </c>
      <c r="C63" s="59"/>
      <c r="D63" s="60"/>
      <c r="E63" s="53" t="s">
        <v>178</v>
      </c>
      <c r="F63" s="54"/>
      <c r="G63" s="8">
        <v>1888.5</v>
      </c>
      <c r="H63" s="8">
        <v>440</v>
      </c>
      <c r="I63" s="30"/>
    </row>
    <row r="64" spans="1:9" ht="36" customHeight="1" x14ac:dyDescent="0.25">
      <c r="A64" s="9">
        <v>45</v>
      </c>
      <c r="B64" s="58" t="s">
        <v>175</v>
      </c>
      <c r="C64" s="59"/>
      <c r="D64" s="60"/>
      <c r="E64" s="53" t="s">
        <v>179</v>
      </c>
      <c r="F64" s="54"/>
      <c r="G64" s="8">
        <v>4676.3</v>
      </c>
      <c r="H64" s="8"/>
      <c r="I64" s="30">
        <v>1719.5</v>
      </c>
    </row>
    <row r="65" spans="1:9" ht="15.75" x14ac:dyDescent="0.25">
      <c r="A65" s="62" t="s">
        <v>26</v>
      </c>
      <c r="B65" s="62"/>
      <c r="C65" s="62"/>
      <c r="D65" s="62"/>
      <c r="E65" s="62"/>
      <c r="F65" s="62"/>
      <c r="G65" s="10">
        <f>SUM(G61:G64)</f>
        <v>6564.8</v>
      </c>
      <c r="H65" s="10">
        <f>SUM(H61:H64)</f>
        <v>4286.7</v>
      </c>
      <c r="I65" s="29">
        <f>SUM(I61:I64)</f>
        <v>1719.5</v>
      </c>
    </row>
    <row r="66" spans="1:9" ht="15.75" x14ac:dyDescent="0.25">
      <c r="A66" s="55" t="s">
        <v>5</v>
      </c>
      <c r="B66" s="55"/>
      <c r="C66" s="55"/>
      <c r="D66" s="55"/>
      <c r="E66" s="55"/>
      <c r="F66" s="55"/>
      <c r="G66" s="55"/>
      <c r="H66" s="55"/>
      <c r="I66" s="55"/>
    </row>
    <row r="67" spans="1:9" ht="40.5" customHeight="1" x14ac:dyDescent="0.25">
      <c r="A67" s="9">
        <v>46</v>
      </c>
      <c r="B67" s="58" t="s">
        <v>180</v>
      </c>
      <c r="C67" s="59"/>
      <c r="D67" s="60"/>
      <c r="E67" s="53" t="s">
        <v>183</v>
      </c>
      <c r="F67" s="54"/>
      <c r="G67" s="8">
        <v>1950</v>
      </c>
      <c r="H67" s="8">
        <v>376.2</v>
      </c>
      <c r="I67" s="30"/>
    </row>
    <row r="68" spans="1:9" ht="31.5" customHeight="1" x14ac:dyDescent="0.25">
      <c r="A68" s="9">
        <v>47</v>
      </c>
      <c r="B68" s="58" t="s">
        <v>181</v>
      </c>
      <c r="C68" s="59"/>
      <c r="D68" s="60"/>
      <c r="E68" s="53" t="s">
        <v>184</v>
      </c>
      <c r="F68" s="54"/>
      <c r="G68" s="8">
        <v>811.1</v>
      </c>
      <c r="H68" s="8">
        <v>188.9</v>
      </c>
      <c r="I68" s="30"/>
    </row>
    <row r="69" spans="1:9" ht="31.5" customHeight="1" x14ac:dyDescent="0.25">
      <c r="A69" s="9">
        <v>48</v>
      </c>
      <c r="B69" s="58" t="s">
        <v>182</v>
      </c>
      <c r="C69" s="59"/>
      <c r="D69" s="60"/>
      <c r="E69" s="53" t="s">
        <v>185</v>
      </c>
      <c r="F69" s="54"/>
      <c r="G69" s="8">
        <v>935</v>
      </c>
      <c r="H69" s="8">
        <v>591.20000000000005</v>
      </c>
      <c r="I69" s="30">
        <v>3063.9</v>
      </c>
    </row>
    <row r="70" spans="1:9" ht="15.75" x14ac:dyDescent="0.25">
      <c r="A70" s="62" t="s">
        <v>26</v>
      </c>
      <c r="B70" s="62"/>
      <c r="C70" s="62"/>
      <c r="D70" s="62"/>
      <c r="E70" s="62"/>
      <c r="F70" s="62"/>
      <c r="G70" s="10">
        <f>SUM(G67:G69)</f>
        <v>3696.1</v>
      </c>
      <c r="H70" s="10">
        <f>SUM(H67:H69)</f>
        <v>1156.3000000000002</v>
      </c>
      <c r="I70" s="29">
        <f>SUM(I67:I69)</f>
        <v>3063.9</v>
      </c>
    </row>
    <row r="71" spans="1:9" ht="18.75" customHeight="1" x14ac:dyDescent="0.25">
      <c r="A71" s="55" t="s">
        <v>6</v>
      </c>
      <c r="B71" s="55"/>
      <c r="C71" s="55"/>
      <c r="D71" s="55"/>
      <c r="E71" s="55"/>
      <c r="F71" s="55"/>
      <c r="G71" s="55"/>
      <c r="H71" s="55"/>
      <c r="I71" s="55"/>
    </row>
    <row r="72" spans="1:9" ht="33" customHeight="1" x14ac:dyDescent="0.25">
      <c r="A72" s="9">
        <v>49</v>
      </c>
      <c r="B72" s="58" t="s">
        <v>186</v>
      </c>
      <c r="C72" s="59"/>
      <c r="D72" s="60"/>
      <c r="E72" s="53" t="s">
        <v>192</v>
      </c>
      <c r="F72" s="54"/>
      <c r="G72" s="8">
        <v>624.20000000000005</v>
      </c>
      <c r="H72" s="8">
        <v>375.8</v>
      </c>
      <c r="I72" s="30"/>
    </row>
    <row r="73" spans="1:9" ht="20.25" customHeight="1" x14ac:dyDescent="0.25">
      <c r="A73" s="9">
        <v>50</v>
      </c>
      <c r="B73" s="58" t="s">
        <v>186</v>
      </c>
      <c r="C73" s="59"/>
      <c r="D73" s="60"/>
      <c r="E73" s="53" t="s">
        <v>193</v>
      </c>
      <c r="F73" s="54"/>
      <c r="G73" s="8">
        <v>698.6</v>
      </c>
      <c r="H73" s="8">
        <v>665.1</v>
      </c>
      <c r="I73" s="30"/>
    </row>
    <row r="74" spans="1:9" ht="26.25" customHeight="1" x14ac:dyDescent="0.25">
      <c r="A74" s="9">
        <v>51</v>
      </c>
      <c r="B74" s="58" t="s">
        <v>187</v>
      </c>
      <c r="C74" s="59"/>
      <c r="D74" s="60"/>
      <c r="E74" s="53" t="s">
        <v>194</v>
      </c>
      <c r="F74" s="54"/>
      <c r="G74" s="8">
        <v>973.7</v>
      </c>
      <c r="H74" s="8">
        <v>65.099999999999994</v>
      </c>
      <c r="I74" s="30"/>
    </row>
    <row r="75" spans="1:9" ht="42" customHeight="1" x14ac:dyDescent="0.25">
      <c r="A75" s="9">
        <v>52</v>
      </c>
      <c r="B75" s="58" t="s">
        <v>188</v>
      </c>
      <c r="C75" s="59"/>
      <c r="D75" s="60"/>
      <c r="E75" s="53" t="s">
        <v>195</v>
      </c>
      <c r="F75" s="54"/>
      <c r="G75" s="8">
        <v>849.4</v>
      </c>
      <c r="H75" s="8"/>
      <c r="I75" s="30">
        <v>6471.6</v>
      </c>
    </row>
    <row r="76" spans="1:9" ht="33.75" customHeight="1" x14ac:dyDescent="0.25">
      <c r="A76" s="9">
        <v>53</v>
      </c>
      <c r="B76" s="58" t="s">
        <v>189</v>
      </c>
      <c r="C76" s="59"/>
      <c r="D76" s="60"/>
      <c r="E76" s="53" t="s">
        <v>196</v>
      </c>
      <c r="F76" s="54"/>
      <c r="G76" s="8">
        <v>1395.2</v>
      </c>
      <c r="H76" s="8"/>
      <c r="I76" s="30"/>
    </row>
    <row r="77" spans="1:9" ht="28.5" customHeight="1" x14ac:dyDescent="0.25">
      <c r="A77" s="9">
        <v>54</v>
      </c>
      <c r="B77" s="58" t="s">
        <v>190</v>
      </c>
      <c r="C77" s="59"/>
      <c r="D77" s="60"/>
      <c r="E77" s="53" t="s">
        <v>197</v>
      </c>
      <c r="F77" s="54"/>
      <c r="G77" s="8">
        <v>1500</v>
      </c>
      <c r="H77" s="8"/>
      <c r="I77" s="30"/>
    </row>
    <row r="78" spans="1:9" ht="29.25" customHeight="1" x14ac:dyDescent="0.25">
      <c r="A78" s="9">
        <v>55</v>
      </c>
      <c r="B78" s="58" t="s">
        <v>191</v>
      </c>
      <c r="C78" s="59"/>
      <c r="D78" s="60"/>
      <c r="E78" s="53" t="s">
        <v>198</v>
      </c>
      <c r="F78" s="54"/>
      <c r="G78" s="8">
        <v>2000</v>
      </c>
      <c r="H78" s="8"/>
      <c r="I78" s="30"/>
    </row>
    <row r="79" spans="1:9" ht="15.75" x14ac:dyDescent="0.25">
      <c r="A79" s="65" t="s">
        <v>26</v>
      </c>
      <c r="B79" s="68"/>
      <c r="C79" s="68"/>
      <c r="D79" s="68"/>
      <c r="E79" s="68"/>
      <c r="F79" s="68"/>
      <c r="G79" s="10">
        <f>SUM(G72:G78)</f>
        <v>8041.1</v>
      </c>
      <c r="H79" s="10">
        <f>SUM(H72:H78)</f>
        <v>1106</v>
      </c>
      <c r="I79" s="29">
        <f>SUM(I72:I78)</f>
        <v>6471.6</v>
      </c>
    </row>
    <row r="80" spans="1:9" ht="18.75" customHeight="1" x14ac:dyDescent="0.25">
      <c r="A80" s="55" t="s">
        <v>7</v>
      </c>
      <c r="B80" s="55"/>
      <c r="C80" s="55"/>
      <c r="D80" s="55"/>
      <c r="E80" s="55"/>
      <c r="F80" s="55"/>
      <c r="G80" s="55"/>
      <c r="H80" s="55"/>
      <c r="I80" s="55"/>
    </row>
    <row r="81" spans="1:9" ht="34.5" customHeight="1" x14ac:dyDescent="0.25">
      <c r="A81" s="9">
        <v>56</v>
      </c>
      <c r="B81" s="58" t="s">
        <v>199</v>
      </c>
      <c r="C81" s="59"/>
      <c r="D81" s="60"/>
      <c r="E81" s="53" t="s">
        <v>185</v>
      </c>
      <c r="F81" s="54"/>
      <c r="G81" s="8">
        <v>1072.0999999999999</v>
      </c>
      <c r="H81" s="8">
        <v>2000</v>
      </c>
      <c r="I81" s="30"/>
    </row>
    <row r="82" spans="1:9" ht="33.75" customHeight="1" x14ac:dyDescent="0.25">
      <c r="A82" s="9">
        <v>57</v>
      </c>
      <c r="B82" s="58" t="s">
        <v>200</v>
      </c>
      <c r="C82" s="59"/>
      <c r="D82" s="60"/>
      <c r="E82" s="53" t="s">
        <v>205</v>
      </c>
      <c r="F82" s="54"/>
      <c r="G82" s="8">
        <v>1045.0999999999999</v>
      </c>
      <c r="H82" s="8">
        <v>954.9</v>
      </c>
      <c r="I82" s="30"/>
    </row>
    <row r="83" spans="1:9" ht="35.25" customHeight="1" x14ac:dyDescent="0.25">
      <c r="A83" s="9">
        <v>58</v>
      </c>
      <c r="B83" s="58" t="s">
        <v>201</v>
      </c>
      <c r="C83" s="59"/>
      <c r="D83" s="60"/>
      <c r="E83" s="53" t="s">
        <v>206</v>
      </c>
      <c r="F83" s="54"/>
      <c r="G83" s="8"/>
      <c r="H83" s="8">
        <v>283.89999999999998</v>
      </c>
      <c r="I83" s="30"/>
    </row>
    <row r="84" spans="1:9" ht="32.25" customHeight="1" x14ac:dyDescent="0.25">
      <c r="A84" s="9">
        <v>59</v>
      </c>
      <c r="B84" s="58" t="s">
        <v>202</v>
      </c>
      <c r="C84" s="59"/>
      <c r="D84" s="60"/>
      <c r="E84" s="53" t="s">
        <v>207</v>
      </c>
      <c r="F84" s="54"/>
      <c r="G84" s="8">
        <v>408.9</v>
      </c>
      <c r="H84" s="8"/>
      <c r="I84" s="30"/>
    </row>
    <row r="85" spans="1:9" ht="39.75" customHeight="1" x14ac:dyDescent="0.25">
      <c r="A85" s="9">
        <v>60</v>
      </c>
      <c r="B85" s="58" t="s">
        <v>203</v>
      </c>
      <c r="C85" s="59"/>
      <c r="D85" s="60"/>
      <c r="E85" s="53" t="s">
        <v>208</v>
      </c>
      <c r="F85" s="54"/>
      <c r="G85" s="8">
        <v>32.1</v>
      </c>
      <c r="H85" s="8"/>
      <c r="I85" s="30"/>
    </row>
    <row r="86" spans="1:9" ht="27.75" customHeight="1" x14ac:dyDescent="0.25">
      <c r="A86" s="9">
        <v>61</v>
      </c>
      <c r="B86" s="58" t="s">
        <v>204</v>
      </c>
      <c r="C86" s="59"/>
      <c r="D86" s="60"/>
      <c r="E86" s="53" t="s">
        <v>209</v>
      </c>
      <c r="F86" s="54"/>
      <c r="G86" s="8">
        <v>970</v>
      </c>
      <c r="H86" s="8"/>
      <c r="I86" s="30"/>
    </row>
    <row r="87" spans="1:9" ht="15.75" x14ac:dyDescent="0.25">
      <c r="A87" s="65" t="s">
        <v>26</v>
      </c>
      <c r="B87" s="65"/>
      <c r="C87" s="65"/>
      <c r="D87" s="65"/>
      <c r="E87" s="65"/>
      <c r="F87" s="65"/>
      <c r="G87" s="14">
        <f>SUM(G81:G86)</f>
        <v>3528.2</v>
      </c>
      <c r="H87" s="14">
        <f>SUM(H81:H86)</f>
        <v>3238.8</v>
      </c>
      <c r="I87" s="31">
        <f>SUM(I81:I86)</f>
        <v>0</v>
      </c>
    </row>
    <row r="88" spans="1:9" ht="18.75" customHeight="1" x14ac:dyDescent="0.25">
      <c r="A88" s="55" t="s">
        <v>54</v>
      </c>
      <c r="B88" s="55"/>
      <c r="C88" s="55"/>
      <c r="D88" s="55"/>
      <c r="E88" s="55"/>
      <c r="F88" s="55"/>
      <c r="G88" s="55"/>
      <c r="H88" s="55"/>
      <c r="I88" s="55"/>
    </row>
    <row r="89" spans="1:9" ht="36.75" customHeight="1" x14ac:dyDescent="0.25">
      <c r="A89" s="9">
        <v>62</v>
      </c>
      <c r="B89" s="98" t="s">
        <v>210</v>
      </c>
      <c r="C89" s="98"/>
      <c r="D89" s="98"/>
      <c r="E89" s="64" t="s">
        <v>211</v>
      </c>
      <c r="F89" s="64"/>
      <c r="G89" s="8">
        <v>670.5</v>
      </c>
      <c r="H89" s="8"/>
      <c r="I89" s="30"/>
    </row>
    <row r="90" spans="1:9" ht="46.5" customHeight="1" x14ac:dyDescent="0.25">
      <c r="A90" s="35">
        <v>63</v>
      </c>
      <c r="B90" s="58" t="s">
        <v>224</v>
      </c>
      <c r="C90" s="59"/>
      <c r="D90" s="60"/>
      <c r="E90" s="53" t="s">
        <v>234</v>
      </c>
      <c r="F90" s="54"/>
      <c r="G90" s="8">
        <v>316</v>
      </c>
      <c r="H90" s="8">
        <v>279.3</v>
      </c>
      <c r="I90" s="30"/>
    </row>
    <row r="91" spans="1:9" ht="35.25" customHeight="1" x14ac:dyDescent="0.25">
      <c r="A91" s="35">
        <v>64</v>
      </c>
      <c r="B91" s="58" t="s">
        <v>225</v>
      </c>
      <c r="C91" s="59"/>
      <c r="D91" s="60"/>
      <c r="E91" s="53" t="s">
        <v>471</v>
      </c>
      <c r="F91" s="54"/>
      <c r="G91" s="8"/>
      <c r="H91" s="8">
        <v>5000</v>
      </c>
      <c r="I91" s="30"/>
    </row>
    <row r="92" spans="1:9" ht="30" customHeight="1" x14ac:dyDescent="0.25">
      <c r="A92" s="35">
        <v>65</v>
      </c>
      <c r="B92" s="58" t="s">
        <v>226</v>
      </c>
      <c r="C92" s="59"/>
      <c r="D92" s="60"/>
      <c r="E92" s="53" t="s">
        <v>235</v>
      </c>
      <c r="F92" s="54"/>
      <c r="G92" s="8"/>
      <c r="H92" s="8">
        <v>359.6</v>
      </c>
      <c r="I92" s="30"/>
    </row>
    <row r="93" spans="1:9" ht="23.25" customHeight="1" x14ac:dyDescent="0.25">
      <c r="A93" s="35">
        <v>66</v>
      </c>
      <c r="B93" s="58" t="s">
        <v>227</v>
      </c>
      <c r="C93" s="59"/>
      <c r="D93" s="60"/>
      <c r="E93" s="79" t="s">
        <v>236</v>
      </c>
      <c r="F93" s="80"/>
      <c r="G93" s="8"/>
      <c r="H93" s="8">
        <v>2000</v>
      </c>
      <c r="I93" s="30"/>
    </row>
    <row r="94" spans="1:9" ht="29.25" customHeight="1" x14ac:dyDescent="0.25">
      <c r="A94" s="35">
        <v>67</v>
      </c>
      <c r="B94" s="58" t="s">
        <v>228</v>
      </c>
      <c r="C94" s="59"/>
      <c r="D94" s="60"/>
      <c r="E94" s="81"/>
      <c r="F94" s="82"/>
      <c r="G94" s="8">
        <v>1851.1</v>
      </c>
      <c r="H94" s="8"/>
      <c r="I94" s="30"/>
    </row>
    <row r="95" spans="1:9" ht="37.5" customHeight="1" x14ac:dyDescent="0.25">
      <c r="A95" s="35">
        <v>68</v>
      </c>
      <c r="B95" s="58" t="s">
        <v>229</v>
      </c>
      <c r="C95" s="59"/>
      <c r="D95" s="60"/>
      <c r="E95" s="53" t="s">
        <v>232</v>
      </c>
      <c r="F95" s="54"/>
      <c r="G95" s="8"/>
      <c r="H95" s="8">
        <v>1441</v>
      </c>
      <c r="I95" s="30">
        <v>3558.9</v>
      </c>
    </row>
    <row r="96" spans="1:9" ht="32.25" customHeight="1" x14ac:dyDescent="0.25">
      <c r="A96" s="35">
        <v>69</v>
      </c>
      <c r="B96" s="58" t="s">
        <v>230</v>
      </c>
      <c r="C96" s="59"/>
      <c r="D96" s="60"/>
      <c r="E96" s="53" t="s">
        <v>237</v>
      </c>
      <c r="F96" s="54"/>
      <c r="G96" s="8">
        <v>1800</v>
      </c>
      <c r="H96" s="8">
        <v>200</v>
      </c>
      <c r="I96" s="30"/>
    </row>
    <row r="97" spans="1:9" ht="34.5" customHeight="1" x14ac:dyDescent="0.25">
      <c r="A97" s="35">
        <v>70</v>
      </c>
      <c r="B97" s="58" t="s">
        <v>231</v>
      </c>
      <c r="C97" s="59"/>
      <c r="D97" s="60"/>
      <c r="E97" s="53" t="s">
        <v>233</v>
      </c>
      <c r="F97" s="54"/>
      <c r="G97" s="8">
        <v>359.4</v>
      </c>
      <c r="H97" s="8">
        <v>947.3</v>
      </c>
      <c r="I97" s="30"/>
    </row>
    <row r="98" spans="1:9" ht="15.75" x14ac:dyDescent="0.25">
      <c r="A98" s="65" t="s">
        <v>25</v>
      </c>
      <c r="B98" s="68"/>
      <c r="C98" s="68"/>
      <c r="D98" s="68"/>
      <c r="E98" s="68"/>
      <c r="F98" s="68"/>
      <c r="G98" s="10">
        <f>SUM(G89:G97)</f>
        <v>4997</v>
      </c>
      <c r="H98" s="10">
        <f>SUM(H89:H97)</f>
        <v>10227.200000000001</v>
      </c>
      <c r="I98" s="10">
        <f>SUM(I89:I97)</f>
        <v>3558.9</v>
      </c>
    </row>
    <row r="99" spans="1:9" ht="18.75" customHeight="1" x14ac:dyDescent="0.25">
      <c r="A99" s="55" t="s">
        <v>8</v>
      </c>
      <c r="B99" s="55"/>
      <c r="C99" s="55"/>
      <c r="D99" s="55"/>
      <c r="E99" s="55"/>
      <c r="F99" s="55"/>
      <c r="G99" s="55"/>
      <c r="H99" s="55"/>
      <c r="I99" s="55"/>
    </row>
    <row r="100" spans="1:9" ht="15" customHeight="1" x14ac:dyDescent="0.25">
      <c r="A100" s="105">
        <v>71</v>
      </c>
      <c r="B100" s="69" t="s">
        <v>212</v>
      </c>
      <c r="C100" s="70"/>
      <c r="D100" s="71"/>
      <c r="E100" s="64" t="s">
        <v>218</v>
      </c>
      <c r="F100" s="64"/>
      <c r="G100" s="104">
        <v>266</v>
      </c>
      <c r="H100" s="104">
        <v>178.2</v>
      </c>
      <c r="I100" s="103"/>
    </row>
    <row r="101" spans="1:9" ht="15" customHeight="1" x14ac:dyDescent="0.25">
      <c r="A101" s="105"/>
      <c r="B101" s="72"/>
      <c r="C101" s="73"/>
      <c r="D101" s="74"/>
      <c r="E101" s="64"/>
      <c r="F101" s="64"/>
      <c r="G101" s="104"/>
      <c r="H101" s="104"/>
      <c r="I101" s="103"/>
    </row>
    <row r="102" spans="1:9" ht="7.5" customHeight="1" x14ac:dyDescent="0.25">
      <c r="A102" s="105"/>
      <c r="B102" s="75"/>
      <c r="C102" s="76"/>
      <c r="D102" s="77"/>
      <c r="E102" s="64"/>
      <c r="F102" s="64"/>
      <c r="G102" s="104"/>
      <c r="H102" s="104"/>
      <c r="I102" s="103"/>
    </row>
    <row r="103" spans="1:9" ht="43.5" customHeight="1" x14ac:dyDescent="0.25">
      <c r="A103" s="9">
        <v>72</v>
      </c>
      <c r="B103" s="58" t="s">
        <v>213</v>
      </c>
      <c r="C103" s="59"/>
      <c r="D103" s="60"/>
      <c r="E103" s="64" t="s">
        <v>219</v>
      </c>
      <c r="F103" s="64"/>
      <c r="G103" s="8"/>
      <c r="H103" s="8"/>
      <c r="I103" s="30">
        <v>1120.8</v>
      </c>
    </row>
    <row r="104" spans="1:9" ht="24" customHeight="1" x14ac:dyDescent="0.25">
      <c r="A104" s="9">
        <v>73</v>
      </c>
      <c r="B104" s="58" t="s">
        <v>214</v>
      </c>
      <c r="C104" s="59"/>
      <c r="D104" s="60"/>
      <c r="E104" s="64" t="s">
        <v>220</v>
      </c>
      <c r="F104" s="64"/>
      <c r="G104" s="8">
        <v>2500</v>
      </c>
      <c r="H104" s="8"/>
      <c r="I104" s="30"/>
    </row>
    <row r="105" spans="1:9" ht="26.25" customHeight="1" x14ac:dyDescent="0.25">
      <c r="A105" s="9">
        <v>74</v>
      </c>
      <c r="B105" s="58" t="s">
        <v>215</v>
      </c>
      <c r="C105" s="59"/>
      <c r="D105" s="60"/>
      <c r="E105" s="64" t="s">
        <v>221</v>
      </c>
      <c r="F105" s="64"/>
      <c r="G105" s="8">
        <v>1422</v>
      </c>
      <c r="H105" s="8"/>
      <c r="I105" s="30"/>
    </row>
    <row r="106" spans="1:9" ht="30" customHeight="1" x14ac:dyDescent="0.25">
      <c r="A106" s="9">
        <v>75</v>
      </c>
      <c r="B106" s="78" t="s">
        <v>216</v>
      </c>
      <c r="C106" s="78"/>
      <c r="D106" s="78"/>
      <c r="E106" s="64" t="s">
        <v>222</v>
      </c>
      <c r="F106" s="64"/>
      <c r="G106" s="8">
        <v>1318</v>
      </c>
      <c r="H106" s="8"/>
      <c r="I106" s="30"/>
    </row>
    <row r="107" spans="1:9" ht="30" customHeight="1" x14ac:dyDescent="0.25">
      <c r="A107" s="35">
        <v>76</v>
      </c>
      <c r="B107" s="58" t="s">
        <v>217</v>
      </c>
      <c r="C107" s="59"/>
      <c r="D107" s="60"/>
      <c r="E107" s="53" t="s">
        <v>223</v>
      </c>
      <c r="F107" s="54"/>
      <c r="G107" s="8">
        <v>110.3</v>
      </c>
      <c r="H107" s="8"/>
      <c r="I107" s="30"/>
    </row>
    <row r="108" spans="1:9" ht="15.75" x14ac:dyDescent="0.25">
      <c r="A108" s="65" t="s">
        <v>26</v>
      </c>
      <c r="B108" s="68"/>
      <c r="C108" s="68"/>
      <c r="D108" s="68"/>
      <c r="E108" s="68"/>
      <c r="F108" s="68"/>
      <c r="G108" s="10">
        <f>SUM(G100:G107)</f>
        <v>5616.3</v>
      </c>
      <c r="H108" s="10">
        <f>SUM(H100:H106)</f>
        <v>178.2</v>
      </c>
      <c r="I108" s="29">
        <f>SUM(I100:I106)</f>
        <v>1120.8</v>
      </c>
    </row>
    <row r="109" spans="1:9" ht="15.75" x14ac:dyDescent="0.25">
      <c r="A109" s="55" t="s">
        <v>32</v>
      </c>
      <c r="B109" s="55"/>
      <c r="C109" s="55"/>
      <c r="D109" s="55"/>
      <c r="E109" s="55"/>
      <c r="F109" s="55"/>
      <c r="G109" s="55"/>
      <c r="H109" s="55"/>
      <c r="I109" s="55"/>
    </row>
    <row r="110" spans="1:9" ht="29.25" customHeight="1" x14ac:dyDescent="0.25">
      <c r="A110" s="9">
        <v>77</v>
      </c>
      <c r="B110" s="58" t="s">
        <v>238</v>
      </c>
      <c r="C110" s="59"/>
      <c r="D110" s="60"/>
      <c r="E110" s="79" t="s">
        <v>247</v>
      </c>
      <c r="F110" s="80"/>
      <c r="G110" s="8"/>
      <c r="H110" s="8">
        <v>260.60000000000002</v>
      </c>
      <c r="I110" s="30">
        <v>687.1</v>
      </c>
    </row>
    <row r="111" spans="1:9" ht="30" customHeight="1" x14ac:dyDescent="0.25">
      <c r="A111" s="9">
        <v>78</v>
      </c>
      <c r="B111" s="58" t="s">
        <v>239</v>
      </c>
      <c r="C111" s="59"/>
      <c r="D111" s="60"/>
      <c r="E111" s="81"/>
      <c r="F111" s="82"/>
      <c r="G111" s="8"/>
      <c r="H111" s="8">
        <v>3071.3</v>
      </c>
      <c r="I111" s="30">
        <v>928.7</v>
      </c>
    </row>
    <row r="112" spans="1:9" ht="27" customHeight="1" x14ac:dyDescent="0.25">
      <c r="A112" s="9">
        <v>79</v>
      </c>
      <c r="B112" s="58" t="s">
        <v>240</v>
      </c>
      <c r="C112" s="59"/>
      <c r="D112" s="60"/>
      <c r="E112" s="64" t="s">
        <v>248</v>
      </c>
      <c r="F112" s="64"/>
      <c r="G112" s="8">
        <v>1474.8</v>
      </c>
      <c r="H112" s="8">
        <v>1524.8</v>
      </c>
      <c r="I112" s="30"/>
    </row>
    <row r="113" spans="1:9" ht="29.25" customHeight="1" x14ac:dyDescent="0.25">
      <c r="A113" s="9">
        <v>80</v>
      </c>
      <c r="B113" s="58" t="s">
        <v>241</v>
      </c>
      <c r="C113" s="59"/>
      <c r="D113" s="60"/>
      <c r="E113" s="64" t="s">
        <v>249</v>
      </c>
      <c r="F113" s="64"/>
      <c r="G113" s="8">
        <v>4105.8999999999996</v>
      </c>
      <c r="H113" s="8">
        <v>2433</v>
      </c>
      <c r="I113" s="30"/>
    </row>
    <row r="114" spans="1:9" ht="29.25" customHeight="1" x14ac:dyDescent="0.25">
      <c r="A114" s="9">
        <v>81</v>
      </c>
      <c r="B114" s="58" t="s">
        <v>242</v>
      </c>
      <c r="C114" s="59"/>
      <c r="D114" s="60"/>
      <c r="E114" s="64" t="s">
        <v>250</v>
      </c>
      <c r="F114" s="64"/>
      <c r="G114" s="8"/>
      <c r="H114" s="45">
        <v>1828.9</v>
      </c>
      <c r="I114" s="30"/>
    </row>
    <row r="115" spans="1:9" ht="29.25" customHeight="1" x14ac:dyDescent="0.25">
      <c r="A115" s="9">
        <v>82</v>
      </c>
      <c r="B115" s="58" t="s">
        <v>243</v>
      </c>
      <c r="C115" s="59"/>
      <c r="D115" s="60"/>
      <c r="E115" s="64" t="s">
        <v>251</v>
      </c>
      <c r="F115" s="64"/>
      <c r="G115" s="8">
        <v>502.1</v>
      </c>
      <c r="H115" s="45">
        <v>1027.4000000000001</v>
      </c>
      <c r="I115" s="30">
        <v>470.5</v>
      </c>
    </row>
    <row r="116" spans="1:9" ht="35.25" customHeight="1" x14ac:dyDescent="0.25">
      <c r="A116" s="9">
        <v>83</v>
      </c>
      <c r="B116" s="58" t="s">
        <v>244</v>
      </c>
      <c r="C116" s="59"/>
      <c r="D116" s="60"/>
      <c r="E116" s="64" t="s">
        <v>252</v>
      </c>
      <c r="F116" s="64"/>
      <c r="G116" s="8">
        <v>750</v>
      </c>
      <c r="H116" s="8"/>
      <c r="I116" s="30"/>
    </row>
    <row r="117" spans="1:9" ht="24" customHeight="1" x14ac:dyDescent="0.25">
      <c r="A117" s="9">
        <v>84</v>
      </c>
      <c r="B117" s="58" t="s">
        <v>245</v>
      </c>
      <c r="C117" s="59"/>
      <c r="D117" s="60"/>
      <c r="E117" s="66" t="s">
        <v>253</v>
      </c>
      <c r="F117" s="67"/>
      <c r="G117" s="8">
        <v>700</v>
      </c>
      <c r="H117" s="8"/>
      <c r="I117" s="30"/>
    </row>
    <row r="118" spans="1:9" ht="24.75" customHeight="1" x14ac:dyDescent="0.25">
      <c r="A118" s="9">
        <v>85</v>
      </c>
      <c r="B118" s="58" t="s">
        <v>246</v>
      </c>
      <c r="C118" s="59"/>
      <c r="D118" s="60"/>
      <c r="E118" s="66" t="s">
        <v>53</v>
      </c>
      <c r="F118" s="67"/>
      <c r="G118" s="8">
        <v>400.7</v>
      </c>
      <c r="H118" s="8"/>
      <c r="I118" s="30"/>
    </row>
    <row r="119" spans="1:9" ht="15.75" x14ac:dyDescent="0.25">
      <c r="A119" s="65" t="s">
        <v>25</v>
      </c>
      <c r="B119" s="68"/>
      <c r="C119" s="68"/>
      <c r="D119" s="68"/>
      <c r="E119" s="68"/>
      <c r="F119" s="68"/>
      <c r="G119" s="10">
        <f>SUM(G110:G118)</f>
        <v>7933.5</v>
      </c>
      <c r="H119" s="10">
        <f>SUM(H110:H118)</f>
        <v>10146</v>
      </c>
      <c r="I119" s="29">
        <f>SUM(I110:I118)</f>
        <v>2086.3000000000002</v>
      </c>
    </row>
    <row r="120" spans="1:9" ht="18.75" customHeight="1" x14ac:dyDescent="0.25">
      <c r="A120" s="55" t="s">
        <v>9</v>
      </c>
      <c r="B120" s="55"/>
      <c r="C120" s="55"/>
      <c r="D120" s="55"/>
      <c r="E120" s="55"/>
      <c r="F120" s="55"/>
      <c r="G120" s="55"/>
      <c r="H120" s="55"/>
      <c r="I120" s="55"/>
    </row>
    <row r="121" spans="1:9" ht="27" customHeight="1" x14ac:dyDescent="0.25">
      <c r="A121" s="9">
        <v>86</v>
      </c>
      <c r="B121" s="58" t="s">
        <v>254</v>
      </c>
      <c r="C121" s="59"/>
      <c r="D121" s="60"/>
      <c r="E121" s="64" t="s">
        <v>262</v>
      </c>
      <c r="F121" s="64"/>
      <c r="G121" s="46">
        <v>3302.8</v>
      </c>
      <c r="H121" s="46">
        <v>210.2</v>
      </c>
      <c r="I121" s="47"/>
    </row>
    <row r="122" spans="1:9" ht="33.75" customHeight="1" x14ac:dyDescent="0.25">
      <c r="A122" s="9">
        <v>87</v>
      </c>
      <c r="B122" s="58" t="s">
        <v>255</v>
      </c>
      <c r="C122" s="59"/>
      <c r="D122" s="60"/>
      <c r="E122" s="64" t="s">
        <v>263</v>
      </c>
      <c r="F122" s="64"/>
      <c r="G122" s="46">
        <v>164.9</v>
      </c>
      <c r="H122" s="46">
        <v>1890.7</v>
      </c>
      <c r="I122" s="47">
        <v>109.3</v>
      </c>
    </row>
    <row r="123" spans="1:9" ht="25.5" customHeight="1" x14ac:dyDescent="0.25">
      <c r="A123" s="9">
        <v>88</v>
      </c>
      <c r="B123" s="58" t="s">
        <v>256</v>
      </c>
      <c r="C123" s="59"/>
      <c r="D123" s="60"/>
      <c r="E123" s="64" t="s">
        <v>264</v>
      </c>
      <c r="F123" s="64"/>
      <c r="G123" s="46">
        <v>2425.6999999999998</v>
      </c>
      <c r="H123" s="46">
        <v>202</v>
      </c>
      <c r="I123" s="47"/>
    </row>
    <row r="124" spans="1:9" ht="25.5" customHeight="1" x14ac:dyDescent="0.25">
      <c r="A124" s="9">
        <v>89</v>
      </c>
      <c r="B124" s="58" t="s">
        <v>257</v>
      </c>
      <c r="C124" s="59"/>
      <c r="D124" s="60"/>
      <c r="E124" s="64" t="s">
        <v>265</v>
      </c>
      <c r="F124" s="64"/>
      <c r="G124" s="46">
        <v>2220.5</v>
      </c>
      <c r="H124" s="46">
        <v>685.3</v>
      </c>
      <c r="I124" s="47"/>
    </row>
    <row r="125" spans="1:9" ht="26.25" customHeight="1" x14ac:dyDescent="0.25">
      <c r="A125" s="9">
        <v>90</v>
      </c>
      <c r="B125" s="58" t="s">
        <v>258</v>
      </c>
      <c r="C125" s="59"/>
      <c r="D125" s="60"/>
      <c r="E125" s="64" t="s">
        <v>60</v>
      </c>
      <c r="F125" s="64"/>
      <c r="G125" s="46">
        <v>250.7</v>
      </c>
      <c r="H125" s="46"/>
      <c r="I125" s="47"/>
    </row>
    <row r="126" spans="1:9" ht="22.5" customHeight="1" x14ac:dyDescent="0.25">
      <c r="A126" s="9">
        <v>91</v>
      </c>
      <c r="B126" s="58" t="s">
        <v>259</v>
      </c>
      <c r="C126" s="59"/>
      <c r="D126" s="60"/>
      <c r="E126" s="64" t="s">
        <v>266</v>
      </c>
      <c r="F126" s="64"/>
      <c r="G126" s="46">
        <v>3000</v>
      </c>
      <c r="H126" s="46"/>
      <c r="I126" s="47"/>
    </row>
    <row r="127" spans="1:9" ht="27" customHeight="1" x14ac:dyDescent="0.25">
      <c r="A127" s="9">
        <v>92</v>
      </c>
      <c r="B127" s="58" t="s">
        <v>260</v>
      </c>
      <c r="C127" s="59"/>
      <c r="D127" s="60"/>
      <c r="E127" s="64" t="s">
        <v>267</v>
      </c>
      <c r="F127" s="64"/>
      <c r="G127" s="46">
        <v>304</v>
      </c>
      <c r="H127" s="46"/>
      <c r="I127" s="47"/>
    </row>
    <row r="128" spans="1:9" ht="18" customHeight="1" x14ac:dyDescent="0.25">
      <c r="A128" s="9">
        <v>93</v>
      </c>
      <c r="B128" s="58" t="s">
        <v>261</v>
      </c>
      <c r="C128" s="59"/>
      <c r="D128" s="60"/>
      <c r="E128" s="83" t="s">
        <v>268</v>
      </c>
      <c r="F128" s="84"/>
      <c r="G128" s="46">
        <v>6000</v>
      </c>
      <c r="H128" s="46"/>
      <c r="I128" s="47"/>
    </row>
    <row r="129" spans="1:9" ht="15.75" x14ac:dyDescent="0.25">
      <c r="A129" s="65" t="s">
        <v>26</v>
      </c>
      <c r="B129" s="65"/>
      <c r="C129" s="65"/>
      <c r="D129" s="65"/>
      <c r="E129" s="65"/>
      <c r="F129" s="65"/>
      <c r="G129" s="14">
        <f>SUM(G121:G128)</f>
        <v>17668.599999999999</v>
      </c>
      <c r="H129" s="14">
        <f>SUM(H121:H128)</f>
        <v>2988.2</v>
      </c>
      <c r="I129" s="31">
        <f>SUM(I121:I128)</f>
        <v>109.3</v>
      </c>
    </row>
    <row r="130" spans="1:9" ht="24" customHeight="1" x14ac:dyDescent="0.25">
      <c r="A130" s="55" t="s">
        <v>33</v>
      </c>
      <c r="B130" s="55"/>
      <c r="C130" s="55"/>
      <c r="D130" s="55"/>
      <c r="E130" s="55"/>
      <c r="F130" s="55"/>
      <c r="G130" s="55"/>
      <c r="H130" s="55"/>
      <c r="I130" s="55"/>
    </row>
    <row r="131" spans="1:9" ht="25.5" customHeight="1" x14ac:dyDescent="0.25">
      <c r="A131" s="9">
        <v>94</v>
      </c>
      <c r="B131" s="58" t="s">
        <v>269</v>
      </c>
      <c r="C131" s="59"/>
      <c r="D131" s="60"/>
      <c r="E131" s="53" t="s">
        <v>62</v>
      </c>
      <c r="F131" s="54"/>
      <c r="G131" s="8">
        <v>558.29999999999995</v>
      </c>
      <c r="H131" s="8">
        <v>800.3</v>
      </c>
      <c r="I131" s="30">
        <v>721.5</v>
      </c>
    </row>
    <row r="132" spans="1:9" ht="29.25" customHeight="1" x14ac:dyDescent="0.25">
      <c r="A132" s="9">
        <v>95</v>
      </c>
      <c r="B132" s="58" t="s">
        <v>58</v>
      </c>
      <c r="C132" s="59"/>
      <c r="D132" s="60"/>
      <c r="E132" s="53" t="s">
        <v>63</v>
      </c>
      <c r="F132" s="54"/>
      <c r="G132" s="8">
        <v>3119.1</v>
      </c>
      <c r="H132" s="8">
        <v>2842.1</v>
      </c>
      <c r="I132" s="30"/>
    </row>
    <row r="133" spans="1:9" ht="24.75" customHeight="1" x14ac:dyDescent="0.25">
      <c r="A133" s="9">
        <v>96</v>
      </c>
      <c r="B133" s="58" t="s">
        <v>270</v>
      </c>
      <c r="C133" s="59"/>
      <c r="D133" s="60"/>
      <c r="E133" s="53" t="s">
        <v>272</v>
      </c>
      <c r="F133" s="54"/>
      <c r="G133" s="8">
        <v>1112.8</v>
      </c>
      <c r="H133" s="8"/>
      <c r="I133" s="30">
        <v>760.8</v>
      </c>
    </row>
    <row r="134" spans="1:9" ht="36.75" customHeight="1" x14ac:dyDescent="0.25">
      <c r="A134" s="9">
        <v>97</v>
      </c>
      <c r="B134" s="58" t="s">
        <v>271</v>
      </c>
      <c r="C134" s="59"/>
      <c r="D134" s="60"/>
      <c r="E134" s="64" t="s">
        <v>61</v>
      </c>
      <c r="F134" s="64"/>
      <c r="G134" s="8">
        <v>725.9</v>
      </c>
      <c r="H134" s="8"/>
      <c r="I134" s="30"/>
    </row>
    <row r="135" spans="1:9" ht="15.75" x14ac:dyDescent="0.25">
      <c r="A135" s="65" t="s">
        <v>25</v>
      </c>
      <c r="B135" s="65"/>
      <c r="C135" s="65"/>
      <c r="D135" s="65"/>
      <c r="E135" s="65"/>
      <c r="F135" s="65"/>
      <c r="G135" s="14">
        <f>SUM(G131:G134)</f>
        <v>5516.0999999999995</v>
      </c>
      <c r="H135" s="14">
        <f>SUM(H131:H134)</f>
        <v>3642.3999999999996</v>
      </c>
      <c r="I135" s="31">
        <f>SUM(I131:I134)</f>
        <v>1482.3</v>
      </c>
    </row>
    <row r="136" spans="1:9" ht="20.25" customHeight="1" x14ac:dyDescent="0.25">
      <c r="A136" s="55" t="s">
        <v>34</v>
      </c>
      <c r="B136" s="55"/>
      <c r="C136" s="55"/>
      <c r="D136" s="55"/>
      <c r="E136" s="55"/>
      <c r="F136" s="55"/>
      <c r="G136" s="55"/>
      <c r="H136" s="55"/>
      <c r="I136" s="55"/>
    </row>
    <row r="137" spans="1:9" ht="30" customHeight="1" x14ac:dyDescent="0.25">
      <c r="A137" s="9">
        <v>98</v>
      </c>
      <c r="B137" s="58" t="s">
        <v>273</v>
      </c>
      <c r="C137" s="59"/>
      <c r="D137" s="60"/>
      <c r="E137" s="53" t="s">
        <v>275</v>
      </c>
      <c r="F137" s="54"/>
      <c r="G137" s="8"/>
      <c r="H137" s="8">
        <v>2552.1</v>
      </c>
      <c r="I137" s="30">
        <v>617.9</v>
      </c>
    </row>
    <row r="138" spans="1:9" ht="30" customHeight="1" x14ac:dyDescent="0.25">
      <c r="A138" s="35">
        <v>99</v>
      </c>
      <c r="B138" s="58" t="s">
        <v>274</v>
      </c>
      <c r="C138" s="59"/>
      <c r="D138" s="60"/>
      <c r="E138" s="53" t="s">
        <v>35</v>
      </c>
      <c r="F138" s="54"/>
      <c r="G138" s="8"/>
      <c r="H138" s="8"/>
      <c r="I138" s="30">
        <v>2000</v>
      </c>
    </row>
    <row r="139" spans="1:9" ht="18.75" customHeight="1" x14ac:dyDescent="0.25">
      <c r="A139" s="65" t="s">
        <v>25</v>
      </c>
      <c r="B139" s="65"/>
      <c r="C139" s="65"/>
      <c r="D139" s="65"/>
      <c r="E139" s="65"/>
      <c r="F139" s="65"/>
      <c r="G139" s="14">
        <f>G137</f>
        <v>0</v>
      </c>
      <c r="H139" s="14">
        <f>H137</f>
        <v>2552.1</v>
      </c>
      <c r="I139" s="31">
        <f>I137+I138</f>
        <v>2617.9</v>
      </c>
    </row>
    <row r="140" spans="1:9" ht="25.5" customHeight="1" x14ac:dyDescent="0.25">
      <c r="A140" s="55" t="s">
        <v>10</v>
      </c>
      <c r="B140" s="55"/>
      <c r="C140" s="55"/>
      <c r="D140" s="55"/>
      <c r="E140" s="55"/>
      <c r="F140" s="55"/>
      <c r="G140" s="55"/>
      <c r="H140" s="55"/>
      <c r="I140" s="55"/>
    </row>
    <row r="141" spans="1:9" ht="31.5" customHeight="1" x14ac:dyDescent="0.25">
      <c r="A141" s="9">
        <v>100</v>
      </c>
      <c r="B141" s="58" t="s">
        <v>186</v>
      </c>
      <c r="C141" s="59"/>
      <c r="D141" s="60"/>
      <c r="E141" s="53" t="s">
        <v>279</v>
      </c>
      <c r="F141" s="54"/>
      <c r="G141" s="46">
        <v>1666</v>
      </c>
      <c r="H141" s="46">
        <v>1781.1</v>
      </c>
      <c r="I141" s="47">
        <v>802.9</v>
      </c>
    </row>
    <row r="142" spans="1:9" ht="24.75" customHeight="1" x14ac:dyDescent="0.25">
      <c r="A142" s="9">
        <v>101</v>
      </c>
      <c r="B142" s="58" t="s">
        <v>276</v>
      </c>
      <c r="C142" s="59"/>
      <c r="D142" s="60"/>
      <c r="E142" s="53" t="s">
        <v>64</v>
      </c>
      <c r="F142" s="54"/>
      <c r="G142" s="46">
        <v>6481.4</v>
      </c>
      <c r="H142" s="46">
        <v>518.6</v>
      </c>
      <c r="I142" s="47"/>
    </row>
    <row r="143" spans="1:9" ht="26.25" customHeight="1" x14ac:dyDescent="0.25">
      <c r="A143" s="9">
        <v>102</v>
      </c>
      <c r="B143" s="58" t="s">
        <v>277</v>
      </c>
      <c r="C143" s="59"/>
      <c r="D143" s="60"/>
      <c r="E143" s="53" t="s">
        <v>280</v>
      </c>
      <c r="F143" s="54"/>
      <c r="G143" s="46">
        <v>2891.1</v>
      </c>
      <c r="H143" s="46"/>
      <c r="I143" s="47"/>
    </row>
    <row r="144" spans="1:9" ht="26.25" customHeight="1" x14ac:dyDescent="0.25">
      <c r="A144" s="9">
        <v>103</v>
      </c>
      <c r="B144" s="58" t="s">
        <v>278</v>
      </c>
      <c r="C144" s="59"/>
      <c r="D144" s="60"/>
      <c r="E144" s="53" t="s">
        <v>281</v>
      </c>
      <c r="F144" s="54"/>
      <c r="G144" s="46">
        <v>2239</v>
      </c>
      <c r="H144" s="46"/>
      <c r="I144" s="47"/>
    </row>
    <row r="145" spans="1:9" ht="15.75" x14ac:dyDescent="0.25">
      <c r="A145" s="62" t="s">
        <v>26</v>
      </c>
      <c r="B145" s="63"/>
      <c r="C145" s="63"/>
      <c r="D145" s="63"/>
      <c r="E145" s="63"/>
      <c r="F145" s="63"/>
      <c r="G145" s="10">
        <f>SUM(G141:G144)</f>
        <v>13277.5</v>
      </c>
      <c r="H145" s="10">
        <f>SUM(H141:H144)</f>
        <v>2299.6999999999998</v>
      </c>
      <c r="I145" s="29">
        <f>SUM(I141:I144)</f>
        <v>802.9</v>
      </c>
    </row>
    <row r="146" spans="1:9" ht="21.75" customHeight="1" x14ac:dyDescent="0.25">
      <c r="A146" s="55" t="s">
        <v>11</v>
      </c>
      <c r="B146" s="55"/>
      <c r="C146" s="55"/>
      <c r="D146" s="55"/>
      <c r="E146" s="55"/>
      <c r="F146" s="55"/>
      <c r="G146" s="55"/>
      <c r="H146" s="55"/>
      <c r="I146" s="55"/>
    </row>
    <row r="147" spans="1:9" ht="30" customHeight="1" x14ac:dyDescent="0.25">
      <c r="A147" s="9">
        <v>104</v>
      </c>
      <c r="B147" s="58" t="s">
        <v>256</v>
      </c>
      <c r="C147" s="59"/>
      <c r="D147" s="60"/>
      <c r="E147" s="53" t="s">
        <v>289</v>
      </c>
      <c r="F147" s="54"/>
      <c r="G147" s="40">
        <v>748</v>
      </c>
      <c r="H147" s="40">
        <v>3252</v>
      </c>
      <c r="I147" s="41"/>
    </row>
    <row r="148" spans="1:9" ht="21" customHeight="1" x14ac:dyDescent="0.25">
      <c r="A148" s="9">
        <v>105</v>
      </c>
      <c r="B148" s="58" t="s">
        <v>282</v>
      </c>
      <c r="C148" s="59"/>
      <c r="D148" s="60"/>
      <c r="E148" s="53" t="s">
        <v>36</v>
      </c>
      <c r="F148" s="54"/>
      <c r="G148" s="40"/>
      <c r="H148" s="40">
        <v>2000</v>
      </c>
      <c r="I148" s="41"/>
    </row>
    <row r="149" spans="1:9" ht="24" customHeight="1" x14ac:dyDescent="0.25">
      <c r="A149" s="9">
        <v>106</v>
      </c>
      <c r="B149" s="58" t="s">
        <v>256</v>
      </c>
      <c r="C149" s="59"/>
      <c r="D149" s="60"/>
      <c r="E149" s="53" t="s">
        <v>290</v>
      </c>
      <c r="F149" s="54"/>
      <c r="G149" s="40">
        <v>762.6</v>
      </c>
      <c r="H149" s="40">
        <v>1830</v>
      </c>
      <c r="I149" s="41"/>
    </row>
    <row r="150" spans="1:9" ht="31.5" customHeight="1" x14ac:dyDescent="0.25">
      <c r="A150" s="9">
        <v>107</v>
      </c>
      <c r="B150" s="58" t="s">
        <v>256</v>
      </c>
      <c r="C150" s="59"/>
      <c r="D150" s="60"/>
      <c r="E150" s="53" t="s">
        <v>291</v>
      </c>
      <c r="F150" s="54"/>
      <c r="G150" s="40">
        <v>1089.3</v>
      </c>
      <c r="H150" s="40">
        <v>1743</v>
      </c>
      <c r="I150" s="41">
        <v>1296.7</v>
      </c>
    </row>
    <row r="151" spans="1:9" ht="26.25" customHeight="1" x14ac:dyDescent="0.25">
      <c r="A151" s="9">
        <v>108</v>
      </c>
      <c r="B151" s="58" t="s">
        <v>214</v>
      </c>
      <c r="C151" s="59"/>
      <c r="D151" s="60"/>
      <c r="E151" s="53" t="s">
        <v>292</v>
      </c>
      <c r="F151" s="54"/>
      <c r="G151" s="40"/>
      <c r="H151" s="40">
        <v>812.1</v>
      </c>
      <c r="I151" s="41"/>
    </row>
    <row r="152" spans="1:9" ht="28.5" customHeight="1" x14ac:dyDescent="0.25">
      <c r="A152" s="9">
        <v>109</v>
      </c>
      <c r="B152" s="58" t="s">
        <v>283</v>
      </c>
      <c r="C152" s="59"/>
      <c r="D152" s="60"/>
      <c r="E152" s="53" t="s">
        <v>66</v>
      </c>
      <c r="F152" s="54"/>
      <c r="G152" s="40"/>
      <c r="H152" s="40">
        <v>2066.6</v>
      </c>
      <c r="I152" s="41"/>
    </row>
    <row r="153" spans="1:9" ht="21.75" customHeight="1" x14ac:dyDescent="0.25">
      <c r="A153" s="9">
        <v>110</v>
      </c>
      <c r="B153" s="58" t="s">
        <v>284</v>
      </c>
      <c r="C153" s="59"/>
      <c r="D153" s="60"/>
      <c r="E153" s="53" t="s">
        <v>293</v>
      </c>
      <c r="F153" s="54"/>
      <c r="G153" s="40"/>
      <c r="H153" s="40">
        <v>229.9</v>
      </c>
      <c r="I153" s="41"/>
    </row>
    <row r="154" spans="1:9" ht="30" customHeight="1" x14ac:dyDescent="0.25">
      <c r="A154" s="9">
        <v>111</v>
      </c>
      <c r="B154" s="58" t="s">
        <v>285</v>
      </c>
      <c r="C154" s="59"/>
      <c r="D154" s="60"/>
      <c r="E154" s="53" t="s">
        <v>294</v>
      </c>
      <c r="F154" s="54"/>
      <c r="G154" s="40">
        <v>1649.9</v>
      </c>
      <c r="H154" s="40">
        <v>190.4</v>
      </c>
      <c r="I154" s="41"/>
    </row>
    <row r="155" spans="1:9" ht="15" customHeight="1" x14ac:dyDescent="0.25">
      <c r="A155" s="9">
        <v>112</v>
      </c>
      <c r="B155" s="58" t="s">
        <v>282</v>
      </c>
      <c r="C155" s="59"/>
      <c r="D155" s="60"/>
      <c r="E155" s="53" t="s">
        <v>65</v>
      </c>
      <c r="F155" s="54"/>
      <c r="G155" s="40">
        <v>1885.2</v>
      </c>
      <c r="H155" s="40">
        <v>77.7</v>
      </c>
      <c r="I155" s="41"/>
    </row>
    <row r="156" spans="1:9" ht="29.25" customHeight="1" x14ac:dyDescent="0.25">
      <c r="A156" s="9">
        <v>113</v>
      </c>
      <c r="B156" s="58" t="s">
        <v>286</v>
      </c>
      <c r="C156" s="59"/>
      <c r="D156" s="60"/>
      <c r="E156" s="53" t="s">
        <v>295</v>
      </c>
      <c r="F156" s="54"/>
      <c r="G156" s="40">
        <v>1234.0999999999999</v>
      </c>
      <c r="H156" s="40"/>
      <c r="I156" s="41">
        <v>6262.7</v>
      </c>
    </row>
    <row r="157" spans="1:9" ht="24" customHeight="1" x14ac:dyDescent="0.25">
      <c r="A157" s="9">
        <v>114</v>
      </c>
      <c r="B157" s="58" t="s">
        <v>287</v>
      </c>
      <c r="C157" s="59"/>
      <c r="D157" s="60"/>
      <c r="E157" s="53" t="s">
        <v>296</v>
      </c>
      <c r="F157" s="54"/>
      <c r="G157" s="40">
        <v>341.8</v>
      </c>
      <c r="H157" s="40"/>
      <c r="I157" s="41"/>
    </row>
    <row r="158" spans="1:9" ht="42" customHeight="1" x14ac:dyDescent="0.25">
      <c r="A158" s="9">
        <v>115</v>
      </c>
      <c r="B158" s="58" t="s">
        <v>288</v>
      </c>
      <c r="C158" s="59"/>
      <c r="D158" s="60"/>
      <c r="E158" s="53" t="s">
        <v>297</v>
      </c>
      <c r="F158" s="54"/>
      <c r="G158" s="40">
        <v>233.8</v>
      </c>
      <c r="H158" s="40"/>
      <c r="I158" s="41"/>
    </row>
    <row r="159" spans="1:9" ht="15.75" x14ac:dyDescent="0.25">
      <c r="A159" s="62" t="s">
        <v>26</v>
      </c>
      <c r="B159" s="63"/>
      <c r="C159" s="63"/>
      <c r="D159" s="63"/>
      <c r="E159" s="63"/>
      <c r="F159" s="63"/>
      <c r="G159" s="10">
        <f>SUM(G147:G158)</f>
        <v>7944.6999999999989</v>
      </c>
      <c r="H159" s="10">
        <f>SUM(H147:H158)</f>
        <v>12201.7</v>
      </c>
      <c r="I159" s="29">
        <f>SUM(I147:I158)</f>
        <v>7559.4</v>
      </c>
    </row>
    <row r="160" spans="1:9" ht="30.75" customHeight="1" x14ac:dyDescent="0.25">
      <c r="A160" s="55" t="s">
        <v>12</v>
      </c>
      <c r="B160" s="55"/>
      <c r="C160" s="55"/>
      <c r="D160" s="55"/>
      <c r="E160" s="55"/>
      <c r="F160" s="55"/>
      <c r="G160" s="55"/>
      <c r="H160" s="55"/>
      <c r="I160" s="55"/>
    </row>
    <row r="161" spans="1:9" ht="36.75" customHeight="1" x14ac:dyDescent="0.25">
      <c r="A161" s="9">
        <v>116</v>
      </c>
      <c r="B161" s="58" t="s">
        <v>298</v>
      </c>
      <c r="C161" s="59"/>
      <c r="D161" s="60"/>
      <c r="E161" s="53" t="s">
        <v>304</v>
      </c>
      <c r="F161" s="54"/>
      <c r="G161" s="40">
        <v>548.9</v>
      </c>
      <c r="H161" s="40">
        <v>119.6</v>
      </c>
      <c r="I161" s="41"/>
    </row>
    <row r="162" spans="1:9" ht="27" customHeight="1" x14ac:dyDescent="0.25">
      <c r="A162" s="9">
        <v>117</v>
      </c>
      <c r="B162" s="58" t="s">
        <v>299</v>
      </c>
      <c r="C162" s="59"/>
      <c r="D162" s="60"/>
      <c r="E162" s="53" t="s">
        <v>68</v>
      </c>
      <c r="F162" s="54"/>
      <c r="G162" s="40"/>
      <c r="H162" s="40">
        <v>596.29999999999995</v>
      </c>
      <c r="I162" s="41"/>
    </row>
    <row r="163" spans="1:9" ht="30.75" customHeight="1" x14ac:dyDescent="0.25">
      <c r="A163" s="9">
        <v>118</v>
      </c>
      <c r="B163" s="58" t="s">
        <v>300</v>
      </c>
      <c r="C163" s="59"/>
      <c r="D163" s="60"/>
      <c r="E163" s="53" t="s">
        <v>69</v>
      </c>
      <c r="F163" s="54"/>
      <c r="G163" s="40">
        <v>1334.9</v>
      </c>
      <c r="H163" s="40">
        <v>501.8</v>
      </c>
      <c r="I163" s="41"/>
    </row>
    <row r="164" spans="1:9" ht="30.75" customHeight="1" x14ac:dyDescent="0.25">
      <c r="A164" s="9">
        <v>119</v>
      </c>
      <c r="B164" s="58" t="s">
        <v>301</v>
      </c>
      <c r="C164" s="59"/>
      <c r="D164" s="60"/>
      <c r="E164" s="53" t="s">
        <v>305</v>
      </c>
      <c r="F164" s="54"/>
      <c r="G164" s="40">
        <v>2881.5</v>
      </c>
      <c r="H164" s="40">
        <v>118.5</v>
      </c>
      <c r="I164" s="41"/>
    </row>
    <row r="165" spans="1:9" ht="39.75" customHeight="1" x14ac:dyDescent="0.25">
      <c r="A165" s="9">
        <v>120</v>
      </c>
      <c r="B165" s="58" t="s">
        <v>302</v>
      </c>
      <c r="C165" s="59"/>
      <c r="D165" s="60"/>
      <c r="E165" s="53" t="s">
        <v>306</v>
      </c>
      <c r="F165" s="54"/>
      <c r="G165" s="40"/>
      <c r="H165" s="40"/>
      <c r="I165" s="41">
        <v>1000</v>
      </c>
    </row>
    <row r="166" spans="1:9" ht="31.5" customHeight="1" x14ac:dyDescent="0.25">
      <c r="A166" s="9">
        <v>121</v>
      </c>
      <c r="B166" s="58" t="s">
        <v>299</v>
      </c>
      <c r="C166" s="59"/>
      <c r="D166" s="60"/>
      <c r="E166" s="53" t="s">
        <v>67</v>
      </c>
      <c r="F166" s="54"/>
      <c r="G166" s="40">
        <v>85.5</v>
      </c>
      <c r="H166" s="40"/>
      <c r="I166" s="41"/>
    </row>
    <row r="167" spans="1:9" ht="45" customHeight="1" x14ac:dyDescent="0.25">
      <c r="A167" s="9">
        <v>122</v>
      </c>
      <c r="B167" s="58" t="s">
        <v>303</v>
      </c>
      <c r="C167" s="59"/>
      <c r="D167" s="60"/>
      <c r="E167" s="53" t="s">
        <v>307</v>
      </c>
      <c r="F167" s="54"/>
      <c r="G167" s="40">
        <v>2500</v>
      </c>
      <c r="H167" s="40"/>
      <c r="I167" s="41"/>
    </row>
    <row r="168" spans="1:9" ht="15.75" x14ac:dyDescent="0.25">
      <c r="A168" s="62" t="s">
        <v>26</v>
      </c>
      <c r="B168" s="63"/>
      <c r="C168" s="63"/>
      <c r="D168" s="63"/>
      <c r="E168" s="63"/>
      <c r="F168" s="63"/>
      <c r="G168" s="10">
        <f>SUM(G161:G167)</f>
        <v>7350.8</v>
      </c>
      <c r="H168" s="10">
        <f>SUM(H161:H166)</f>
        <v>1336.2</v>
      </c>
      <c r="I168" s="29">
        <f>SUM(I161:I167)</f>
        <v>1000</v>
      </c>
    </row>
    <row r="169" spans="1:9" ht="20.25" customHeight="1" x14ac:dyDescent="0.25">
      <c r="A169" s="55" t="s">
        <v>37</v>
      </c>
      <c r="B169" s="55"/>
      <c r="C169" s="55"/>
      <c r="D169" s="55"/>
      <c r="E169" s="55"/>
      <c r="F169" s="55"/>
      <c r="G169" s="55"/>
      <c r="H169" s="55"/>
      <c r="I169" s="55"/>
    </row>
    <row r="170" spans="1:9" ht="36.75" customHeight="1" x14ac:dyDescent="0.25">
      <c r="A170" s="9">
        <v>123</v>
      </c>
      <c r="B170" s="58" t="s">
        <v>308</v>
      </c>
      <c r="C170" s="59"/>
      <c r="D170" s="60"/>
      <c r="E170" s="53" t="s">
        <v>71</v>
      </c>
      <c r="F170" s="54"/>
      <c r="G170" s="40">
        <v>3251.9</v>
      </c>
      <c r="H170" s="40">
        <v>748.1</v>
      </c>
      <c r="I170" s="41"/>
    </row>
    <row r="171" spans="1:9" ht="31.5" customHeight="1" x14ac:dyDescent="0.25">
      <c r="A171" s="9">
        <v>124</v>
      </c>
      <c r="B171" s="58" t="s">
        <v>309</v>
      </c>
      <c r="C171" s="59"/>
      <c r="D171" s="60"/>
      <c r="E171" s="53" t="s">
        <v>313</v>
      </c>
      <c r="F171" s="54"/>
      <c r="G171" s="40"/>
      <c r="H171" s="40">
        <v>3000</v>
      </c>
      <c r="I171" s="41"/>
    </row>
    <row r="172" spans="1:9" ht="22.5" customHeight="1" x14ac:dyDescent="0.25">
      <c r="A172" s="9">
        <v>125</v>
      </c>
      <c r="B172" s="58" t="s">
        <v>257</v>
      </c>
      <c r="C172" s="59"/>
      <c r="D172" s="60"/>
      <c r="E172" s="53" t="s">
        <v>314</v>
      </c>
      <c r="F172" s="54"/>
      <c r="G172" s="40">
        <v>5522.4</v>
      </c>
      <c r="H172" s="40">
        <v>700.6</v>
      </c>
      <c r="I172" s="41"/>
    </row>
    <row r="173" spans="1:9" ht="33.75" customHeight="1" x14ac:dyDescent="0.25">
      <c r="A173" s="9">
        <v>126</v>
      </c>
      <c r="B173" s="58" t="s">
        <v>310</v>
      </c>
      <c r="C173" s="59"/>
      <c r="D173" s="60"/>
      <c r="E173" s="53" t="s">
        <v>315</v>
      </c>
      <c r="F173" s="54"/>
      <c r="G173" s="40"/>
      <c r="H173" s="40">
        <v>3000</v>
      </c>
      <c r="I173" s="41"/>
    </row>
    <row r="174" spans="1:9" ht="27.75" customHeight="1" x14ac:dyDescent="0.25">
      <c r="A174" s="9">
        <v>127</v>
      </c>
      <c r="B174" s="58" t="s">
        <v>311</v>
      </c>
      <c r="C174" s="59"/>
      <c r="D174" s="60"/>
      <c r="E174" s="53" t="s">
        <v>70</v>
      </c>
      <c r="F174" s="54"/>
      <c r="G174" s="40">
        <v>1668.8</v>
      </c>
      <c r="H174" s="40">
        <v>566</v>
      </c>
      <c r="I174" s="41"/>
    </row>
    <row r="175" spans="1:9" ht="15" customHeight="1" x14ac:dyDescent="0.25">
      <c r="A175" s="9">
        <v>128</v>
      </c>
      <c r="B175" s="58" t="s">
        <v>312</v>
      </c>
      <c r="C175" s="59"/>
      <c r="D175" s="60"/>
      <c r="E175" s="53" t="s">
        <v>316</v>
      </c>
      <c r="F175" s="54"/>
      <c r="G175" s="40">
        <v>432.6</v>
      </c>
      <c r="H175" s="40"/>
      <c r="I175" s="41"/>
    </row>
    <row r="176" spans="1:9" ht="15.75" x14ac:dyDescent="0.25">
      <c r="A176" s="99" t="s">
        <v>25</v>
      </c>
      <c r="B176" s="99"/>
      <c r="C176" s="99"/>
      <c r="D176" s="99"/>
      <c r="E176" s="99"/>
      <c r="F176" s="99"/>
      <c r="G176" s="10">
        <f>SUM(G170:G175)</f>
        <v>10875.699999999999</v>
      </c>
      <c r="H176" s="10">
        <f>SUM(H170:H175)</f>
        <v>8014.7</v>
      </c>
      <c r="I176" s="29">
        <f>SUM(I170:I175)</f>
        <v>0</v>
      </c>
    </row>
    <row r="177" spans="1:9" ht="25.5" customHeight="1" x14ac:dyDescent="0.25">
      <c r="A177" s="55" t="s">
        <v>13</v>
      </c>
      <c r="B177" s="55"/>
      <c r="C177" s="55"/>
      <c r="D177" s="55"/>
      <c r="E177" s="55"/>
      <c r="F177" s="55"/>
      <c r="G177" s="55"/>
      <c r="H177" s="55"/>
      <c r="I177" s="55"/>
    </row>
    <row r="178" spans="1:9" ht="30" customHeight="1" x14ac:dyDescent="0.25">
      <c r="A178" s="17">
        <v>129</v>
      </c>
      <c r="B178" s="58" t="s">
        <v>317</v>
      </c>
      <c r="C178" s="59"/>
      <c r="D178" s="60"/>
      <c r="E178" s="79" t="s">
        <v>325</v>
      </c>
      <c r="F178" s="80"/>
      <c r="G178" s="46"/>
      <c r="H178" s="46">
        <v>2483</v>
      </c>
      <c r="I178" s="47">
        <v>1784.5</v>
      </c>
    </row>
    <row r="179" spans="1:9" ht="41.25" customHeight="1" x14ac:dyDescent="0.25">
      <c r="A179" s="17">
        <v>130</v>
      </c>
      <c r="B179" s="58" t="s">
        <v>318</v>
      </c>
      <c r="C179" s="59"/>
      <c r="D179" s="60"/>
      <c r="E179" s="81"/>
      <c r="F179" s="82"/>
      <c r="G179" s="46"/>
      <c r="H179" s="46">
        <v>2897</v>
      </c>
      <c r="I179" s="47"/>
    </row>
    <row r="180" spans="1:9" ht="28.5" customHeight="1" x14ac:dyDescent="0.25">
      <c r="A180" s="17">
        <v>131</v>
      </c>
      <c r="B180" s="58" t="s">
        <v>319</v>
      </c>
      <c r="C180" s="59"/>
      <c r="D180" s="60"/>
      <c r="E180" s="53" t="s">
        <v>326</v>
      </c>
      <c r="F180" s="54"/>
      <c r="G180" s="46"/>
      <c r="H180" s="46">
        <v>3049.2</v>
      </c>
      <c r="I180" s="47"/>
    </row>
    <row r="181" spans="1:9" ht="36.75" customHeight="1" x14ac:dyDescent="0.25">
      <c r="A181" s="17">
        <v>132</v>
      </c>
      <c r="B181" s="58" t="s">
        <v>320</v>
      </c>
      <c r="C181" s="59"/>
      <c r="D181" s="60"/>
      <c r="E181" s="53" t="s">
        <v>327</v>
      </c>
      <c r="F181" s="54"/>
      <c r="G181" s="46"/>
      <c r="H181" s="46">
        <v>3945.6</v>
      </c>
      <c r="I181" s="47"/>
    </row>
    <row r="182" spans="1:9" ht="36.75" customHeight="1" x14ac:dyDescent="0.25">
      <c r="A182" s="17">
        <v>133</v>
      </c>
      <c r="B182" s="58" t="s">
        <v>321</v>
      </c>
      <c r="C182" s="59"/>
      <c r="D182" s="60"/>
      <c r="E182" s="53" t="s">
        <v>328</v>
      </c>
      <c r="F182" s="54"/>
      <c r="G182" s="46">
        <v>2020.5</v>
      </c>
      <c r="H182" s="46">
        <v>200</v>
      </c>
      <c r="I182" s="47"/>
    </row>
    <row r="183" spans="1:9" ht="36" customHeight="1" x14ac:dyDescent="0.25">
      <c r="A183" s="17">
        <v>134</v>
      </c>
      <c r="B183" s="58" t="s">
        <v>322</v>
      </c>
      <c r="C183" s="59"/>
      <c r="D183" s="60"/>
      <c r="E183" s="53" t="s">
        <v>329</v>
      </c>
      <c r="F183" s="54"/>
      <c r="G183" s="46">
        <v>1595.2</v>
      </c>
      <c r="H183" s="46">
        <v>200</v>
      </c>
      <c r="I183" s="47"/>
    </row>
    <row r="184" spans="1:9" ht="26.25" customHeight="1" x14ac:dyDescent="0.25">
      <c r="A184" s="17">
        <v>135</v>
      </c>
      <c r="B184" s="58" t="s">
        <v>323</v>
      </c>
      <c r="C184" s="59"/>
      <c r="D184" s="60"/>
      <c r="E184" s="53" t="s">
        <v>330</v>
      </c>
      <c r="F184" s="54"/>
      <c r="G184" s="46"/>
      <c r="H184" s="46"/>
      <c r="I184" s="47">
        <v>5500</v>
      </c>
    </row>
    <row r="185" spans="1:9" ht="24.75" customHeight="1" x14ac:dyDescent="0.25">
      <c r="A185" s="17">
        <v>136</v>
      </c>
      <c r="B185" s="100" t="s">
        <v>214</v>
      </c>
      <c r="C185" s="101"/>
      <c r="D185" s="102"/>
      <c r="E185" s="53" t="s">
        <v>72</v>
      </c>
      <c r="F185" s="54"/>
      <c r="G185" s="46">
        <v>390</v>
      </c>
      <c r="H185" s="46"/>
      <c r="I185" s="47"/>
    </row>
    <row r="186" spans="1:9" ht="27.75" customHeight="1" x14ac:dyDescent="0.25">
      <c r="A186" s="17">
        <v>137</v>
      </c>
      <c r="B186" s="58" t="s">
        <v>324</v>
      </c>
      <c r="C186" s="59"/>
      <c r="D186" s="60"/>
      <c r="E186" s="53" t="s">
        <v>279</v>
      </c>
      <c r="F186" s="54"/>
      <c r="G186" s="46">
        <v>3000</v>
      </c>
      <c r="H186" s="46"/>
      <c r="I186" s="47"/>
    </row>
    <row r="187" spans="1:9" ht="18.75" customHeight="1" x14ac:dyDescent="0.25">
      <c r="A187" s="99" t="s">
        <v>26</v>
      </c>
      <c r="B187" s="99"/>
      <c r="C187" s="99"/>
      <c r="D187" s="99"/>
      <c r="E187" s="99"/>
      <c r="F187" s="99"/>
      <c r="G187" s="13">
        <f>SUM(G178:G186)</f>
        <v>7005.7</v>
      </c>
      <c r="H187" s="13">
        <f>SUM(H178:H186)</f>
        <v>12774.800000000001</v>
      </c>
      <c r="I187" s="32">
        <f>SUM(I178:I186)</f>
        <v>7284.5</v>
      </c>
    </row>
    <row r="188" spans="1:9" ht="19.5" customHeight="1" x14ac:dyDescent="0.25">
      <c r="A188" s="55" t="s">
        <v>14</v>
      </c>
      <c r="B188" s="55"/>
      <c r="C188" s="55"/>
      <c r="D188" s="55"/>
      <c r="E188" s="55"/>
      <c r="F188" s="55"/>
      <c r="G188" s="55"/>
      <c r="H188" s="55"/>
      <c r="I188" s="55"/>
    </row>
    <row r="189" spans="1:9" ht="38.25" customHeight="1" x14ac:dyDescent="0.25">
      <c r="A189" s="17">
        <v>138</v>
      </c>
      <c r="B189" s="58" t="s">
        <v>331</v>
      </c>
      <c r="C189" s="59"/>
      <c r="D189" s="60"/>
      <c r="E189" s="53" t="s">
        <v>49</v>
      </c>
      <c r="F189" s="54"/>
      <c r="G189" s="46"/>
      <c r="H189" s="46">
        <v>729.2</v>
      </c>
      <c r="I189" s="47">
        <v>1413.4</v>
      </c>
    </row>
    <row r="190" spans="1:9" ht="38.25" customHeight="1" x14ac:dyDescent="0.25">
      <c r="A190" s="17">
        <v>139</v>
      </c>
      <c r="B190" s="58" t="s">
        <v>332</v>
      </c>
      <c r="C190" s="59"/>
      <c r="D190" s="60"/>
      <c r="E190" s="53" t="s">
        <v>341</v>
      </c>
      <c r="F190" s="54"/>
      <c r="G190" s="46">
        <v>1052</v>
      </c>
      <c r="H190" s="46">
        <v>3109</v>
      </c>
      <c r="I190" s="47">
        <v>4839.1000000000004</v>
      </c>
    </row>
    <row r="191" spans="1:9" ht="35.25" customHeight="1" x14ac:dyDescent="0.25">
      <c r="A191" s="17">
        <v>140</v>
      </c>
      <c r="B191" s="58" t="s">
        <v>333</v>
      </c>
      <c r="C191" s="59"/>
      <c r="D191" s="60"/>
      <c r="E191" s="53" t="s">
        <v>342</v>
      </c>
      <c r="F191" s="54"/>
      <c r="G191" s="46">
        <v>3200.7</v>
      </c>
      <c r="H191" s="46">
        <v>1799.3</v>
      </c>
      <c r="I191" s="47"/>
    </row>
    <row r="192" spans="1:9" ht="30.75" customHeight="1" x14ac:dyDescent="0.25">
      <c r="A192" s="17">
        <v>141</v>
      </c>
      <c r="B192" s="58" t="s">
        <v>334</v>
      </c>
      <c r="C192" s="59"/>
      <c r="D192" s="60"/>
      <c r="E192" s="53" t="s">
        <v>343</v>
      </c>
      <c r="F192" s="54"/>
      <c r="G192" s="46">
        <v>1070.0999999999999</v>
      </c>
      <c r="H192" s="46">
        <v>702.6</v>
      </c>
      <c r="I192" s="47">
        <v>180.2</v>
      </c>
    </row>
    <row r="193" spans="1:9" ht="29.25" customHeight="1" x14ac:dyDescent="0.25">
      <c r="A193" s="17">
        <v>142</v>
      </c>
      <c r="B193" s="58" t="s">
        <v>335</v>
      </c>
      <c r="C193" s="59"/>
      <c r="D193" s="60"/>
      <c r="E193" s="53" t="s">
        <v>344</v>
      </c>
      <c r="F193" s="54"/>
      <c r="G193" s="46"/>
      <c r="H193" s="46">
        <v>2955.4</v>
      </c>
      <c r="I193" s="47"/>
    </row>
    <row r="194" spans="1:9" ht="50.25" customHeight="1" x14ac:dyDescent="0.25">
      <c r="A194" s="17">
        <v>143</v>
      </c>
      <c r="B194" s="58" t="s">
        <v>336</v>
      </c>
      <c r="C194" s="59"/>
      <c r="D194" s="60"/>
      <c r="E194" s="53" t="s">
        <v>74</v>
      </c>
      <c r="F194" s="54"/>
      <c r="G194" s="46">
        <v>4919.3</v>
      </c>
      <c r="H194" s="46">
        <v>718.6</v>
      </c>
      <c r="I194" s="47">
        <v>595.1</v>
      </c>
    </row>
    <row r="195" spans="1:9" ht="26.25" customHeight="1" x14ac:dyDescent="0.25">
      <c r="A195" s="17">
        <v>144</v>
      </c>
      <c r="B195" s="58" t="s">
        <v>337</v>
      </c>
      <c r="C195" s="59"/>
      <c r="D195" s="60"/>
      <c r="E195" s="53" t="s">
        <v>345</v>
      </c>
      <c r="F195" s="54"/>
      <c r="G195" s="46">
        <v>1689.7</v>
      </c>
      <c r="H195" s="46">
        <v>310.3</v>
      </c>
      <c r="I195" s="47"/>
    </row>
    <row r="196" spans="1:9" ht="45" customHeight="1" x14ac:dyDescent="0.25">
      <c r="A196" s="17">
        <v>145</v>
      </c>
      <c r="B196" s="58" t="s">
        <v>338</v>
      </c>
      <c r="C196" s="59"/>
      <c r="D196" s="60"/>
      <c r="E196" s="53" t="s">
        <v>346</v>
      </c>
      <c r="F196" s="54"/>
      <c r="G196" s="46">
        <v>543.5</v>
      </c>
      <c r="H196" s="46">
        <v>849.6</v>
      </c>
      <c r="I196" s="47">
        <v>1100.7</v>
      </c>
    </row>
    <row r="197" spans="1:9" ht="33" customHeight="1" x14ac:dyDescent="0.25">
      <c r="A197" s="17">
        <v>146</v>
      </c>
      <c r="B197" s="58" t="s">
        <v>472</v>
      </c>
      <c r="C197" s="59"/>
      <c r="D197" s="60"/>
      <c r="E197" s="53" t="s">
        <v>347</v>
      </c>
      <c r="F197" s="54"/>
      <c r="G197" s="46">
        <v>1512.7</v>
      </c>
      <c r="H197" s="46"/>
      <c r="I197" s="47">
        <v>7000</v>
      </c>
    </row>
    <row r="198" spans="1:9" ht="36.75" customHeight="1" x14ac:dyDescent="0.25">
      <c r="A198" s="17">
        <v>147</v>
      </c>
      <c r="B198" s="58" t="s">
        <v>339</v>
      </c>
      <c r="C198" s="59"/>
      <c r="D198" s="60"/>
      <c r="E198" s="53" t="s">
        <v>73</v>
      </c>
      <c r="F198" s="54"/>
      <c r="G198" s="46">
        <v>2031</v>
      </c>
      <c r="H198" s="46"/>
      <c r="I198" s="47">
        <v>677.9</v>
      </c>
    </row>
    <row r="199" spans="1:9" ht="45" customHeight="1" x14ac:dyDescent="0.25">
      <c r="A199" s="17">
        <v>148</v>
      </c>
      <c r="B199" s="58" t="s">
        <v>340</v>
      </c>
      <c r="C199" s="59"/>
      <c r="D199" s="60"/>
      <c r="E199" s="53" t="s">
        <v>348</v>
      </c>
      <c r="F199" s="54"/>
      <c r="G199" s="46">
        <v>3000</v>
      </c>
      <c r="H199" s="46"/>
      <c r="I199" s="47"/>
    </row>
    <row r="200" spans="1:9" ht="18" customHeight="1" x14ac:dyDescent="0.25">
      <c r="A200" s="61" t="s">
        <v>26</v>
      </c>
      <c r="B200" s="93"/>
      <c r="C200" s="93"/>
      <c r="D200" s="93"/>
      <c r="E200" s="93"/>
      <c r="F200" s="93"/>
      <c r="G200" s="13">
        <f>SUM(G189:G199)</f>
        <v>19019</v>
      </c>
      <c r="H200" s="13">
        <f>SUM(H189:H199)</f>
        <v>11174</v>
      </c>
      <c r="I200" s="32">
        <f>SUM(I189:I199)</f>
        <v>15806.4</v>
      </c>
    </row>
    <row r="201" spans="1:9" ht="22.5" customHeight="1" x14ac:dyDescent="0.25">
      <c r="A201" s="55" t="s">
        <v>39</v>
      </c>
      <c r="B201" s="55"/>
      <c r="C201" s="55"/>
      <c r="D201" s="55"/>
      <c r="E201" s="55"/>
      <c r="F201" s="55"/>
      <c r="G201" s="55"/>
      <c r="H201" s="55"/>
      <c r="I201" s="55"/>
    </row>
    <row r="202" spans="1:9" ht="34.5" customHeight="1" x14ac:dyDescent="0.25">
      <c r="A202" s="17">
        <v>149</v>
      </c>
      <c r="B202" s="58" t="s">
        <v>349</v>
      </c>
      <c r="C202" s="59"/>
      <c r="D202" s="60"/>
      <c r="E202" s="53" t="s">
        <v>356</v>
      </c>
      <c r="F202" s="54"/>
      <c r="G202" s="46">
        <v>73.3</v>
      </c>
      <c r="H202" s="46">
        <v>438.2</v>
      </c>
      <c r="I202" s="47"/>
    </row>
    <row r="203" spans="1:9" ht="36.75" customHeight="1" x14ac:dyDescent="0.25">
      <c r="A203" s="17">
        <v>150</v>
      </c>
      <c r="B203" s="58" t="s">
        <v>350</v>
      </c>
      <c r="C203" s="59"/>
      <c r="D203" s="60"/>
      <c r="E203" s="53" t="s">
        <v>76</v>
      </c>
      <c r="F203" s="54"/>
      <c r="G203" s="46">
        <v>1024.5999999999999</v>
      </c>
      <c r="H203" s="46"/>
      <c r="I203" s="47">
        <v>138.1</v>
      </c>
    </row>
    <row r="204" spans="1:9" ht="36.75" customHeight="1" x14ac:dyDescent="0.25">
      <c r="A204" s="17">
        <v>151</v>
      </c>
      <c r="B204" s="58" t="s">
        <v>351</v>
      </c>
      <c r="C204" s="59"/>
      <c r="D204" s="60"/>
      <c r="E204" s="53" t="s">
        <v>99</v>
      </c>
      <c r="F204" s="54"/>
      <c r="G204" s="46"/>
      <c r="H204" s="46"/>
      <c r="I204" s="47">
        <v>2350.1</v>
      </c>
    </row>
    <row r="205" spans="1:9" ht="40.5" customHeight="1" x14ac:dyDescent="0.25">
      <c r="A205" s="17">
        <v>152</v>
      </c>
      <c r="B205" s="58" t="s">
        <v>352</v>
      </c>
      <c r="C205" s="59"/>
      <c r="D205" s="60"/>
      <c r="E205" s="53" t="s">
        <v>357</v>
      </c>
      <c r="F205" s="54"/>
      <c r="G205" s="46">
        <v>415.4</v>
      </c>
      <c r="H205" s="46"/>
      <c r="I205" s="47"/>
    </row>
    <row r="206" spans="1:9" ht="25.5" customHeight="1" x14ac:dyDescent="0.25">
      <c r="A206" s="17">
        <v>153</v>
      </c>
      <c r="B206" s="58" t="s">
        <v>353</v>
      </c>
      <c r="C206" s="59"/>
      <c r="D206" s="60"/>
      <c r="E206" s="53" t="s">
        <v>358</v>
      </c>
      <c r="F206" s="54"/>
      <c r="G206" s="46">
        <v>2088.4</v>
      </c>
      <c r="H206" s="46"/>
      <c r="I206" s="47"/>
    </row>
    <row r="207" spans="1:9" ht="42.75" customHeight="1" x14ac:dyDescent="0.25">
      <c r="A207" s="17">
        <v>154</v>
      </c>
      <c r="B207" s="58" t="s">
        <v>354</v>
      </c>
      <c r="C207" s="59"/>
      <c r="D207" s="60"/>
      <c r="E207" s="53" t="s">
        <v>75</v>
      </c>
      <c r="F207" s="54"/>
      <c r="G207" s="46">
        <v>3337.2</v>
      </c>
      <c r="H207" s="46"/>
      <c r="I207" s="47"/>
    </row>
    <row r="208" spans="1:9" ht="21.75" customHeight="1" x14ac:dyDescent="0.25">
      <c r="A208" s="17">
        <v>155</v>
      </c>
      <c r="B208" s="58" t="s">
        <v>355</v>
      </c>
      <c r="C208" s="59"/>
      <c r="D208" s="60"/>
      <c r="E208" s="53" t="s">
        <v>359</v>
      </c>
      <c r="F208" s="54"/>
      <c r="G208" s="46">
        <v>2082.5</v>
      </c>
      <c r="H208" s="46"/>
      <c r="I208" s="47"/>
    </row>
    <row r="209" spans="1:9" ht="25.5" customHeight="1" x14ac:dyDescent="0.25">
      <c r="A209" s="61" t="s">
        <v>25</v>
      </c>
      <c r="B209" s="93"/>
      <c r="C209" s="93"/>
      <c r="D209" s="93"/>
      <c r="E209" s="93"/>
      <c r="F209" s="93"/>
      <c r="G209" s="13">
        <f>SUM(G202:G208)</f>
        <v>9021.4</v>
      </c>
      <c r="H209" s="13">
        <f>SUM(H202:H208)</f>
        <v>438.2</v>
      </c>
      <c r="I209" s="32">
        <f>SUM(I202:I208)</f>
        <v>2488.1999999999998</v>
      </c>
    </row>
    <row r="210" spans="1:9" ht="23.25" customHeight="1" x14ac:dyDescent="0.25">
      <c r="A210" s="55" t="s">
        <v>15</v>
      </c>
      <c r="B210" s="55"/>
      <c r="C210" s="55"/>
      <c r="D210" s="55"/>
      <c r="E210" s="55"/>
      <c r="F210" s="55"/>
      <c r="G210" s="55"/>
      <c r="H210" s="55"/>
      <c r="I210" s="55"/>
    </row>
    <row r="211" spans="1:9" ht="35.25" customHeight="1" x14ac:dyDescent="0.25">
      <c r="A211" s="17">
        <v>156</v>
      </c>
      <c r="B211" s="58" t="s">
        <v>360</v>
      </c>
      <c r="C211" s="59"/>
      <c r="D211" s="60"/>
      <c r="E211" s="79" t="s">
        <v>77</v>
      </c>
      <c r="F211" s="80"/>
      <c r="G211" s="46">
        <v>250.8</v>
      </c>
      <c r="H211" s="46">
        <v>295.89999999999998</v>
      </c>
      <c r="I211" s="47"/>
    </row>
    <row r="212" spans="1:9" ht="35.25" customHeight="1" x14ac:dyDescent="0.25">
      <c r="A212" s="17">
        <v>157</v>
      </c>
      <c r="B212" s="58" t="s">
        <v>361</v>
      </c>
      <c r="C212" s="59"/>
      <c r="D212" s="60"/>
      <c r="E212" s="81"/>
      <c r="F212" s="82"/>
      <c r="G212" s="46">
        <v>876.7</v>
      </c>
      <c r="H212" s="46">
        <v>966.1</v>
      </c>
      <c r="I212" s="47"/>
    </row>
    <row r="213" spans="1:9" ht="30.75" customHeight="1" x14ac:dyDescent="0.25">
      <c r="A213" s="17">
        <v>158</v>
      </c>
      <c r="B213" s="58" t="s">
        <v>362</v>
      </c>
      <c r="C213" s="59"/>
      <c r="D213" s="60"/>
      <c r="E213" s="53" t="s">
        <v>38</v>
      </c>
      <c r="F213" s="54"/>
      <c r="G213" s="46">
        <v>990.7</v>
      </c>
      <c r="H213" s="46">
        <v>1511.4</v>
      </c>
      <c r="I213" s="47"/>
    </row>
    <row r="214" spans="1:9" ht="28.5" customHeight="1" x14ac:dyDescent="0.25">
      <c r="A214" s="17">
        <v>159</v>
      </c>
      <c r="B214" s="58" t="s">
        <v>363</v>
      </c>
      <c r="C214" s="59"/>
      <c r="D214" s="60"/>
      <c r="E214" s="53" t="s">
        <v>50</v>
      </c>
      <c r="F214" s="54"/>
      <c r="G214" s="46"/>
      <c r="H214" s="46">
        <v>503.8</v>
      </c>
      <c r="I214" s="47"/>
    </row>
    <row r="215" spans="1:9" ht="27.75" customHeight="1" x14ac:dyDescent="0.25">
      <c r="A215" s="17">
        <v>160</v>
      </c>
      <c r="B215" s="58" t="s">
        <v>364</v>
      </c>
      <c r="C215" s="59"/>
      <c r="D215" s="60"/>
      <c r="E215" s="53" t="s">
        <v>367</v>
      </c>
      <c r="F215" s="54"/>
      <c r="G215" s="46">
        <v>100.7</v>
      </c>
      <c r="H215" s="46">
        <v>1100.2</v>
      </c>
      <c r="I215" s="47"/>
    </row>
    <row r="216" spans="1:9" ht="33.75" customHeight="1" x14ac:dyDescent="0.25">
      <c r="A216" s="17">
        <v>161</v>
      </c>
      <c r="B216" s="58" t="s">
        <v>365</v>
      </c>
      <c r="C216" s="59"/>
      <c r="D216" s="60"/>
      <c r="E216" s="53" t="s">
        <v>368</v>
      </c>
      <c r="F216" s="54"/>
      <c r="G216" s="46">
        <v>847.4</v>
      </c>
      <c r="H216" s="46">
        <v>671.2</v>
      </c>
      <c r="I216" s="47"/>
    </row>
    <row r="217" spans="1:9" ht="35.25" customHeight="1" x14ac:dyDescent="0.25">
      <c r="A217" s="17">
        <v>162</v>
      </c>
      <c r="B217" s="58" t="s">
        <v>366</v>
      </c>
      <c r="C217" s="59"/>
      <c r="D217" s="60"/>
      <c r="E217" s="53" t="s">
        <v>78</v>
      </c>
      <c r="F217" s="54"/>
      <c r="G217" s="46">
        <v>625</v>
      </c>
      <c r="H217" s="46"/>
      <c r="I217" s="47"/>
    </row>
    <row r="218" spans="1:9" ht="35.25" customHeight="1" x14ac:dyDescent="0.25">
      <c r="A218" s="61" t="s">
        <v>26</v>
      </c>
      <c r="B218" s="93"/>
      <c r="C218" s="93"/>
      <c r="D218" s="93"/>
      <c r="E218" s="93"/>
      <c r="F218" s="93"/>
      <c r="G218" s="13">
        <f>SUM(G211:G217)</f>
        <v>3691.2999999999997</v>
      </c>
      <c r="H218" s="13">
        <f>SUM(H211:H217)</f>
        <v>5048.6000000000004</v>
      </c>
      <c r="I218" s="32">
        <f>SUM(I211:I217)</f>
        <v>0</v>
      </c>
    </row>
    <row r="219" spans="1:9" ht="24" customHeight="1" x14ac:dyDescent="0.25">
      <c r="A219" s="55" t="s">
        <v>40</v>
      </c>
      <c r="B219" s="55"/>
      <c r="C219" s="55"/>
      <c r="D219" s="55"/>
      <c r="E219" s="55"/>
      <c r="F219" s="55"/>
      <c r="G219" s="55"/>
      <c r="H219" s="55"/>
      <c r="I219" s="55"/>
    </row>
    <row r="220" spans="1:9" ht="41.25" customHeight="1" x14ac:dyDescent="0.25">
      <c r="A220" s="17">
        <v>163</v>
      </c>
      <c r="B220" s="58" t="s">
        <v>57</v>
      </c>
      <c r="C220" s="59"/>
      <c r="D220" s="60"/>
      <c r="E220" s="53" t="s">
        <v>371</v>
      </c>
      <c r="F220" s="54"/>
      <c r="G220" s="46">
        <v>1447.8</v>
      </c>
      <c r="H220" s="46">
        <v>5552.2</v>
      </c>
      <c r="I220" s="47"/>
    </row>
    <row r="221" spans="1:9" ht="42.75" customHeight="1" x14ac:dyDescent="0.25">
      <c r="A221" s="17">
        <v>164</v>
      </c>
      <c r="B221" s="58" t="s">
        <v>369</v>
      </c>
      <c r="C221" s="59"/>
      <c r="D221" s="60"/>
      <c r="E221" s="53" t="s">
        <v>372</v>
      </c>
      <c r="F221" s="54"/>
      <c r="G221" s="46">
        <v>596.29999999999995</v>
      </c>
      <c r="H221" s="46">
        <v>68.900000000000006</v>
      </c>
      <c r="I221" s="47"/>
    </row>
    <row r="222" spans="1:9" ht="31.5" customHeight="1" x14ac:dyDescent="0.25">
      <c r="A222" s="17">
        <v>165</v>
      </c>
      <c r="B222" s="58" t="s">
        <v>370</v>
      </c>
      <c r="C222" s="59"/>
      <c r="D222" s="60"/>
      <c r="E222" s="64" t="s">
        <v>98</v>
      </c>
      <c r="F222" s="64"/>
      <c r="G222" s="46">
        <v>1182.5999999999999</v>
      </c>
      <c r="H222" s="46">
        <v>2112.6</v>
      </c>
      <c r="I222" s="47"/>
    </row>
    <row r="223" spans="1:9" ht="31.5" customHeight="1" x14ac:dyDescent="0.25">
      <c r="A223" s="61" t="s">
        <v>25</v>
      </c>
      <c r="B223" s="93"/>
      <c r="C223" s="93"/>
      <c r="D223" s="93"/>
      <c r="E223" s="93"/>
      <c r="F223" s="93"/>
      <c r="G223" s="13">
        <f>SUM(G220:G222)</f>
        <v>3226.7</v>
      </c>
      <c r="H223" s="13">
        <f>SUM(H220:H222)</f>
        <v>7733.6999999999989</v>
      </c>
      <c r="I223" s="32">
        <f>SUM(I220:I222)</f>
        <v>0</v>
      </c>
    </row>
    <row r="224" spans="1:9" ht="21.75" customHeight="1" x14ac:dyDescent="0.25">
      <c r="A224" s="55" t="s">
        <v>41</v>
      </c>
      <c r="B224" s="55"/>
      <c r="C224" s="55"/>
      <c r="D224" s="55"/>
      <c r="E224" s="55"/>
      <c r="F224" s="55"/>
      <c r="G224" s="55"/>
      <c r="H224" s="55"/>
      <c r="I224" s="55"/>
    </row>
    <row r="225" spans="1:9" ht="40.5" customHeight="1" x14ac:dyDescent="0.25">
      <c r="A225" s="17">
        <v>166</v>
      </c>
      <c r="B225" s="58" t="s">
        <v>373</v>
      </c>
      <c r="C225" s="59"/>
      <c r="D225" s="60"/>
      <c r="E225" s="53" t="s">
        <v>79</v>
      </c>
      <c r="F225" s="54"/>
      <c r="G225" s="46">
        <v>2234.6</v>
      </c>
      <c r="H225" s="46">
        <v>992.4</v>
      </c>
      <c r="I225" s="47"/>
    </row>
    <row r="226" spans="1:9" ht="33" customHeight="1" x14ac:dyDescent="0.25">
      <c r="A226" s="17">
        <v>167</v>
      </c>
      <c r="B226" s="58" t="s">
        <v>374</v>
      </c>
      <c r="C226" s="59"/>
      <c r="D226" s="60"/>
      <c r="E226" s="53" t="s">
        <v>380</v>
      </c>
      <c r="F226" s="54"/>
      <c r="G226" s="46">
        <v>3687.8</v>
      </c>
      <c r="H226" s="46">
        <v>5499</v>
      </c>
      <c r="I226" s="47">
        <v>1987.4</v>
      </c>
    </row>
    <row r="227" spans="1:9" ht="30" customHeight="1" x14ac:dyDescent="0.25">
      <c r="A227" s="17">
        <v>168</v>
      </c>
      <c r="B227" s="58" t="s">
        <v>375</v>
      </c>
      <c r="C227" s="59"/>
      <c r="D227" s="60"/>
      <c r="E227" s="53" t="s">
        <v>81</v>
      </c>
      <c r="F227" s="54"/>
      <c r="G227" s="46">
        <v>819.1</v>
      </c>
      <c r="H227" s="46">
        <v>257.10000000000002</v>
      </c>
      <c r="I227" s="47">
        <v>1923.7</v>
      </c>
    </row>
    <row r="228" spans="1:9" ht="19.5" customHeight="1" x14ac:dyDescent="0.25">
      <c r="A228" s="17">
        <v>169</v>
      </c>
      <c r="B228" s="58" t="s">
        <v>376</v>
      </c>
      <c r="C228" s="59"/>
      <c r="D228" s="60"/>
      <c r="E228" s="53" t="s">
        <v>381</v>
      </c>
      <c r="F228" s="54"/>
      <c r="G228" s="46">
        <v>1630.6</v>
      </c>
      <c r="H228" s="46">
        <v>4369.3999999999996</v>
      </c>
      <c r="I228" s="47"/>
    </row>
    <row r="229" spans="1:9" ht="28.5" customHeight="1" x14ac:dyDescent="0.25">
      <c r="A229" s="17">
        <v>170</v>
      </c>
      <c r="B229" s="58" t="s">
        <v>377</v>
      </c>
      <c r="C229" s="59"/>
      <c r="D229" s="60"/>
      <c r="E229" s="53" t="s">
        <v>382</v>
      </c>
      <c r="F229" s="54"/>
      <c r="G229" s="46"/>
      <c r="H229" s="46"/>
      <c r="I229" s="47">
        <v>1134</v>
      </c>
    </row>
    <row r="230" spans="1:9" ht="26.25" customHeight="1" x14ac:dyDescent="0.25">
      <c r="A230" s="17">
        <v>171</v>
      </c>
      <c r="B230" s="58" t="s">
        <v>378</v>
      </c>
      <c r="C230" s="59"/>
      <c r="D230" s="60"/>
      <c r="E230" s="53" t="s">
        <v>80</v>
      </c>
      <c r="F230" s="54"/>
      <c r="G230" s="46"/>
      <c r="H230" s="46"/>
      <c r="I230" s="47">
        <v>147</v>
      </c>
    </row>
    <row r="231" spans="1:9" ht="26.25" customHeight="1" x14ac:dyDescent="0.25">
      <c r="A231" s="17">
        <v>172</v>
      </c>
      <c r="B231" s="58" t="s">
        <v>379</v>
      </c>
      <c r="C231" s="59"/>
      <c r="D231" s="60"/>
      <c r="E231" s="53" t="s">
        <v>82</v>
      </c>
      <c r="F231" s="54"/>
      <c r="G231" s="46">
        <v>585.79999999999995</v>
      </c>
      <c r="H231" s="46"/>
      <c r="I231" s="47"/>
    </row>
    <row r="232" spans="1:9" ht="26.25" customHeight="1" x14ac:dyDescent="0.25">
      <c r="A232" s="61" t="s">
        <v>25</v>
      </c>
      <c r="B232" s="61"/>
      <c r="C232" s="61"/>
      <c r="D232" s="61"/>
      <c r="E232" s="61"/>
      <c r="F232" s="61"/>
      <c r="G232" s="13">
        <f>SUM(G225:G231)</f>
        <v>8957.9</v>
      </c>
      <c r="H232" s="13">
        <f>SUM(H225:H231)</f>
        <v>11117.9</v>
      </c>
      <c r="I232" s="32">
        <f>SUM(I225:I231)</f>
        <v>5192.1000000000004</v>
      </c>
    </row>
    <row r="233" spans="1:9" ht="24.75" customHeight="1" x14ac:dyDescent="0.25">
      <c r="A233" s="55" t="s">
        <v>16</v>
      </c>
      <c r="B233" s="55"/>
      <c r="C233" s="55"/>
      <c r="D233" s="55"/>
      <c r="E233" s="55"/>
      <c r="F233" s="55"/>
      <c r="G233" s="55"/>
      <c r="H233" s="55"/>
      <c r="I233" s="55"/>
    </row>
    <row r="234" spans="1:9" ht="30.75" customHeight="1" x14ac:dyDescent="0.25">
      <c r="A234" s="17">
        <v>173</v>
      </c>
      <c r="B234" s="58" t="s">
        <v>383</v>
      </c>
      <c r="C234" s="59"/>
      <c r="D234" s="60"/>
      <c r="E234" s="53" t="s">
        <v>390</v>
      </c>
      <c r="F234" s="54"/>
      <c r="G234" s="46">
        <v>2804.4</v>
      </c>
      <c r="H234" s="46">
        <v>757.3</v>
      </c>
      <c r="I234" s="47"/>
    </row>
    <row r="235" spans="1:9" ht="31.5" customHeight="1" x14ac:dyDescent="0.25">
      <c r="A235" s="17">
        <v>174</v>
      </c>
      <c r="B235" s="58" t="s">
        <v>384</v>
      </c>
      <c r="C235" s="59"/>
      <c r="D235" s="60"/>
      <c r="E235" s="53" t="s">
        <v>391</v>
      </c>
      <c r="F235" s="54"/>
      <c r="G235" s="46"/>
      <c r="H235" s="46">
        <v>1096.0999999999999</v>
      </c>
      <c r="I235" s="47">
        <v>1903.9</v>
      </c>
    </row>
    <row r="236" spans="1:9" ht="35.25" customHeight="1" x14ac:dyDescent="0.25">
      <c r="A236" s="17">
        <v>175</v>
      </c>
      <c r="B236" s="58" t="s">
        <v>385</v>
      </c>
      <c r="C236" s="59"/>
      <c r="D236" s="60"/>
      <c r="E236" s="64" t="s">
        <v>392</v>
      </c>
      <c r="F236" s="64"/>
      <c r="G236" s="46"/>
      <c r="H236" s="46">
        <v>999.9</v>
      </c>
      <c r="I236" s="47"/>
    </row>
    <row r="237" spans="1:9" ht="27.75" customHeight="1" x14ac:dyDescent="0.25">
      <c r="A237" s="17">
        <v>176</v>
      </c>
      <c r="B237" s="58" t="s">
        <v>386</v>
      </c>
      <c r="C237" s="59"/>
      <c r="D237" s="60"/>
      <c r="E237" s="64" t="s">
        <v>51</v>
      </c>
      <c r="F237" s="64"/>
      <c r="G237" s="46">
        <v>969</v>
      </c>
      <c r="H237" s="46">
        <v>1479.7</v>
      </c>
      <c r="I237" s="47">
        <v>51.3</v>
      </c>
    </row>
    <row r="238" spans="1:9" ht="32.25" customHeight="1" x14ac:dyDescent="0.25">
      <c r="A238" s="17">
        <v>177</v>
      </c>
      <c r="B238" s="58" t="s">
        <v>387</v>
      </c>
      <c r="C238" s="59"/>
      <c r="D238" s="60"/>
      <c r="E238" s="64" t="s">
        <v>83</v>
      </c>
      <c r="F238" s="64"/>
      <c r="G238" s="46">
        <v>479.7</v>
      </c>
      <c r="H238" s="46">
        <v>1320.4</v>
      </c>
      <c r="I238" s="47">
        <v>1128.2</v>
      </c>
    </row>
    <row r="239" spans="1:9" ht="15.75" customHeight="1" x14ac:dyDescent="0.25">
      <c r="A239" s="17">
        <v>178</v>
      </c>
      <c r="B239" s="58" t="s">
        <v>388</v>
      </c>
      <c r="C239" s="59"/>
      <c r="D239" s="60"/>
      <c r="E239" s="64" t="s">
        <v>42</v>
      </c>
      <c r="F239" s="64"/>
      <c r="G239" s="46">
        <v>12.3</v>
      </c>
      <c r="H239" s="46"/>
      <c r="I239" s="47">
        <v>856.2</v>
      </c>
    </row>
    <row r="240" spans="1:9" ht="39.75" customHeight="1" x14ac:dyDescent="0.25">
      <c r="A240" s="17">
        <v>179</v>
      </c>
      <c r="B240" s="58" t="s">
        <v>389</v>
      </c>
      <c r="C240" s="59"/>
      <c r="D240" s="60"/>
      <c r="E240" s="64" t="s">
        <v>393</v>
      </c>
      <c r="F240" s="64"/>
      <c r="G240" s="46"/>
      <c r="H240" s="46"/>
      <c r="I240" s="47">
        <v>414.5</v>
      </c>
    </row>
    <row r="241" spans="1:9" ht="33" customHeight="1" x14ac:dyDescent="0.25">
      <c r="A241" s="61" t="s">
        <v>25</v>
      </c>
      <c r="B241" s="61"/>
      <c r="C241" s="61"/>
      <c r="D241" s="61"/>
      <c r="E241" s="61"/>
      <c r="F241" s="61"/>
      <c r="G241" s="13">
        <f>SUM(G234:G240)</f>
        <v>4265.4000000000005</v>
      </c>
      <c r="H241" s="13">
        <f>SUM(H234:H240)</f>
        <v>5653.4</v>
      </c>
      <c r="I241" s="32">
        <f>SUM(I234:I240)</f>
        <v>4354.1000000000004</v>
      </c>
    </row>
    <row r="242" spans="1:9" ht="27.75" customHeight="1" x14ac:dyDescent="0.25">
      <c r="A242" s="55" t="s">
        <v>17</v>
      </c>
      <c r="B242" s="55"/>
      <c r="C242" s="55"/>
      <c r="D242" s="55"/>
      <c r="E242" s="55"/>
      <c r="F242" s="55"/>
      <c r="G242" s="55"/>
      <c r="H242" s="55"/>
      <c r="I242" s="55"/>
    </row>
    <row r="243" spans="1:9" ht="23.25" customHeight="1" x14ac:dyDescent="0.25">
      <c r="A243" s="17">
        <v>180</v>
      </c>
      <c r="B243" s="53" t="s">
        <v>394</v>
      </c>
      <c r="C243" s="106"/>
      <c r="D243" s="54"/>
      <c r="E243" s="53" t="s">
        <v>396</v>
      </c>
      <c r="F243" s="54"/>
      <c r="G243" s="46">
        <v>2230.6999999999998</v>
      </c>
      <c r="H243" s="46">
        <v>41.3</v>
      </c>
      <c r="I243" s="47"/>
    </row>
    <row r="244" spans="1:9" ht="21" customHeight="1" x14ac:dyDescent="0.25">
      <c r="A244" s="17">
        <v>181</v>
      </c>
      <c r="B244" s="58" t="s">
        <v>395</v>
      </c>
      <c r="C244" s="59"/>
      <c r="D244" s="60"/>
      <c r="E244" s="53" t="s">
        <v>84</v>
      </c>
      <c r="F244" s="54"/>
      <c r="G244" s="46">
        <v>2161.1999999999998</v>
      </c>
      <c r="H244" s="46">
        <v>405.3</v>
      </c>
      <c r="I244" s="47"/>
    </row>
    <row r="245" spans="1:9" ht="31.5" customHeight="1" x14ac:dyDescent="0.25">
      <c r="A245" s="61" t="s">
        <v>25</v>
      </c>
      <c r="B245" s="61"/>
      <c r="C245" s="61"/>
      <c r="D245" s="61"/>
      <c r="E245" s="61"/>
      <c r="F245" s="61"/>
      <c r="G245" s="13">
        <f>SUM(G243:G244)</f>
        <v>4391.8999999999996</v>
      </c>
      <c r="H245" s="13">
        <f>SUM(H243:H244)</f>
        <v>446.6</v>
      </c>
      <c r="I245" s="32">
        <f>SUM(I243:I244)</f>
        <v>0</v>
      </c>
    </row>
    <row r="246" spans="1:9" ht="21.75" customHeight="1" x14ac:dyDescent="0.25">
      <c r="A246" s="55" t="s">
        <v>18</v>
      </c>
      <c r="B246" s="55"/>
      <c r="C246" s="55"/>
      <c r="D246" s="55"/>
      <c r="E246" s="55"/>
      <c r="F246" s="55"/>
      <c r="G246" s="55"/>
      <c r="H246" s="55"/>
      <c r="I246" s="55"/>
    </row>
    <row r="247" spans="1:9" ht="29.25" customHeight="1" x14ac:dyDescent="0.25">
      <c r="A247" s="17">
        <v>182</v>
      </c>
      <c r="B247" s="58" t="s">
        <v>397</v>
      </c>
      <c r="C247" s="59"/>
      <c r="D247" s="60"/>
      <c r="E247" s="53" t="s">
        <v>402</v>
      </c>
      <c r="F247" s="54"/>
      <c r="G247" s="46">
        <v>5357.7</v>
      </c>
      <c r="H247" s="46">
        <v>485</v>
      </c>
      <c r="I247" s="47"/>
    </row>
    <row r="248" spans="1:9" ht="28.5" customHeight="1" x14ac:dyDescent="0.25">
      <c r="A248" s="17">
        <v>183</v>
      </c>
      <c r="B248" s="58" t="s">
        <v>398</v>
      </c>
      <c r="C248" s="59"/>
      <c r="D248" s="60"/>
      <c r="E248" s="53" t="s">
        <v>403</v>
      </c>
      <c r="F248" s="54"/>
      <c r="G248" s="46"/>
      <c r="H248" s="46">
        <v>752.8</v>
      </c>
      <c r="I248" s="47"/>
    </row>
    <row r="249" spans="1:9" ht="35.25" customHeight="1" x14ac:dyDescent="0.25">
      <c r="A249" s="17">
        <v>184</v>
      </c>
      <c r="B249" s="58" t="s">
        <v>399</v>
      </c>
      <c r="C249" s="59"/>
      <c r="D249" s="60"/>
      <c r="E249" s="53" t="s">
        <v>404</v>
      </c>
      <c r="F249" s="54"/>
      <c r="G249" s="46">
        <v>279.10000000000002</v>
      </c>
      <c r="H249" s="46">
        <v>263.89999999999998</v>
      </c>
      <c r="I249" s="47"/>
    </row>
    <row r="250" spans="1:9" ht="35.25" customHeight="1" x14ac:dyDescent="0.25">
      <c r="A250" s="17">
        <v>185</v>
      </c>
      <c r="B250" s="58" t="s">
        <v>400</v>
      </c>
      <c r="C250" s="59"/>
      <c r="D250" s="60"/>
      <c r="E250" s="53" t="s">
        <v>85</v>
      </c>
      <c r="F250" s="54"/>
      <c r="G250" s="46">
        <v>1119.3</v>
      </c>
      <c r="H250" s="46">
        <v>770.5</v>
      </c>
      <c r="I250" s="47"/>
    </row>
    <row r="251" spans="1:9" ht="29.25" customHeight="1" x14ac:dyDescent="0.25">
      <c r="A251" s="17">
        <v>186</v>
      </c>
      <c r="B251" s="58" t="s">
        <v>401</v>
      </c>
      <c r="C251" s="59"/>
      <c r="D251" s="60"/>
      <c r="E251" s="53" t="s">
        <v>405</v>
      </c>
      <c r="F251" s="54"/>
      <c r="G251" s="46">
        <v>447.5</v>
      </c>
      <c r="H251" s="46"/>
      <c r="I251" s="47"/>
    </row>
    <row r="252" spans="1:9" ht="31.5" customHeight="1" x14ac:dyDescent="0.25">
      <c r="A252" s="61" t="s">
        <v>26</v>
      </c>
      <c r="B252" s="61"/>
      <c r="C252" s="61"/>
      <c r="D252" s="61"/>
      <c r="E252" s="61"/>
      <c r="F252" s="61"/>
      <c r="G252" s="13">
        <f>SUM(G247:G251)</f>
        <v>7203.6</v>
      </c>
      <c r="H252" s="13">
        <f>SUM(H247:H251)</f>
        <v>2272.1999999999998</v>
      </c>
      <c r="I252" s="32">
        <f>SUM(I247:I251)</f>
        <v>0</v>
      </c>
    </row>
    <row r="253" spans="1:9" ht="18" customHeight="1" x14ac:dyDescent="0.25">
      <c r="A253" s="55" t="s">
        <v>43</v>
      </c>
      <c r="B253" s="55"/>
      <c r="C253" s="55"/>
      <c r="D253" s="55"/>
      <c r="E253" s="55"/>
      <c r="F253" s="55"/>
      <c r="G253" s="55"/>
      <c r="H253" s="55"/>
      <c r="I253" s="55"/>
    </row>
    <row r="254" spans="1:9" ht="27" customHeight="1" x14ac:dyDescent="0.25">
      <c r="A254" s="17">
        <v>187</v>
      </c>
      <c r="B254" s="58" t="s">
        <v>301</v>
      </c>
      <c r="C254" s="59"/>
      <c r="D254" s="60"/>
      <c r="E254" s="53" t="s">
        <v>412</v>
      </c>
      <c r="F254" s="54"/>
      <c r="G254" s="48"/>
      <c r="H254" s="48">
        <v>3000</v>
      </c>
      <c r="I254" s="36"/>
    </row>
    <row r="255" spans="1:9" ht="27" customHeight="1" x14ac:dyDescent="0.25">
      <c r="A255" s="17">
        <v>188</v>
      </c>
      <c r="B255" s="58" t="s">
        <v>406</v>
      </c>
      <c r="C255" s="59"/>
      <c r="D255" s="60"/>
      <c r="E255" s="53" t="s">
        <v>413</v>
      </c>
      <c r="F255" s="54"/>
      <c r="G255" s="48">
        <v>4222.3</v>
      </c>
      <c r="H255" s="48">
        <v>630.1</v>
      </c>
      <c r="I255" s="36"/>
    </row>
    <row r="256" spans="1:9" ht="27" customHeight="1" x14ac:dyDescent="0.25">
      <c r="A256" s="17">
        <v>189</v>
      </c>
      <c r="B256" s="58" t="s">
        <v>407</v>
      </c>
      <c r="C256" s="59"/>
      <c r="D256" s="60"/>
      <c r="E256" s="53" t="s">
        <v>86</v>
      </c>
      <c r="F256" s="54"/>
      <c r="G256" s="48">
        <v>1714.7</v>
      </c>
      <c r="H256" s="48">
        <v>373</v>
      </c>
      <c r="I256" s="36">
        <v>517.6</v>
      </c>
    </row>
    <row r="257" spans="1:9" ht="27" customHeight="1" x14ac:dyDescent="0.25">
      <c r="A257" s="17">
        <v>190</v>
      </c>
      <c r="B257" s="58" t="s">
        <v>408</v>
      </c>
      <c r="C257" s="59"/>
      <c r="D257" s="60"/>
      <c r="E257" s="53" t="s">
        <v>414</v>
      </c>
      <c r="F257" s="54"/>
      <c r="G257" s="48"/>
      <c r="H257" s="48">
        <v>2852.7</v>
      </c>
      <c r="I257" s="36">
        <v>1147.3</v>
      </c>
    </row>
    <row r="258" spans="1:9" ht="27" customHeight="1" x14ac:dyDescent="0.25">
      <c r="A258" s="17">
        <v>191</v>
      </c>
      <c r="B258" s="58" t="s">
        <v>409</v>
      </c>
      <c r="C258" s="59"/>
      <c r="D258" s="60"/>
      <c r="E258" s="53" t="s">
        <v>415</v>
      </c>
      <c r="F258" s="54"/>
      <c r="G258" s="48">
        <v>1000</v>
      </c>
      <c r="H258" s="48"/>
      <c r="I258" s="36"/>
    </row>
    <row r="259" spans="1:9" ht="27" customHeight="1" x14ac:dyDescent="0.25">
      <c r="A259" s="17">
        <v>192</v>
      </c>
      <c r="B259" s="58" t="s">
        <v>410</v>
      </c>
      <c r="C259" s="59"/>
      <c r="D259" s="60"/>
      <c r="E259" s="53" t="s">
        <v>416</v>
      </c>
      <c r="F259" s="54"/>
      <c r="G259" s="48">
        <v>992.4</v>
      </c>
      <c r="H259" s="48"/>
      <c r="I259" s="36"/>
    </row>
    <row r="260" spans="1:9" ht="27" customHeight="1" x14ac:dyDescent="0.25">
      <c r="A260" s="17">
        <v>193</v>
      </c>
      <c r="B260" s="58" t="s">
        <v>411</v>
      </c>
      <c r="C260" s="59"/>
      <c r="D260" s="60"/>
      <c r="E260" s="53" t="s">
        <v>417</v>
      </c>
      <c r="F260" s="54"/>
      <c r="G260" s="48">
        <v>1999</v>
      </c>
      <c r="H260" s="48"/>
      <c r="I260" s="36"/>
    </row>
    <row r="261" spans="1:9" ht="19.5" customHeight="1" x14ac:dyDescent="0.25">
      <c r="A261" s="61" t="s">
        <v>25</v>
      </c>
      <c r="B261" s="61"/>
      <c r="C261" s="61"/>
      <c r="D261" s="61"/>
      <c r="E261" s="61"/>
      <c r="F261" s="61"/>
      <c r="G261" s="13">
        <f>G254+G255+G256+G257+G258+G259+G260</f>
        <v>9928.4</v>
      </c>
      <c r="H261" s="13">
        <f t="shared" ref="H261:I261" si="0">H254+H255+H256+H257+H258+H259+H260</f>
        <v>6855.7999999999993</v>
      </c>
      <c r="I261" s="13">
        <f t="shared" si="0"/>
        <v>1664.9</v>
      </c>
    </row>
    <row r="262" spans="1:9" ht="21.75" customHeight="1" x14ac:dyDescent="0.25">
      <c r="A262" s="55" t="s">
        <v>19</v>
      </c>
      <c r="B262" s="55"/>
      <c r="C262" s="55"/>
      <c r="D262" s="55"/>
      <c r="E262" s="55"/>
      <c r="F262" s="55"/>
      <c r="G262" s="55"/>
      <c r="H262" s="55"/>
      <c r="I262" s="55"/>
    </row>
    <row r="263" spans="1:9" ht="15.75" customHeight="1" x14ac:dyDescent="0.25">
      <c r="A263" s="17">
        <v>194</v>
      </c>
      <c r="B263" s="58" t="s">
        <v>418</v>
      </c>
      <c r="C263" s="59"/>
      <c r="D263" s="60"/>
      <c r="E263" s="53" t="s">
        <v>420</v>
      </c>
      <c r="F263" s="54"/>
      <c r="G263" s="46"/>
      <c r="H263" s="46">
        <v>1030.7</v>
      </c>
      <c r="I263" s="46">
        <v>2569.3000000000002</v>
      </c>
    </row>
    <row r="264" spans="1:9" ht="45" customHeight="1" x14ac:dyDescent="0.25">
      <c r="A264" s="17">
        <v>195</v>
      </c>
      <c r="B264" s="58" t="s">
        <v>419</v>
      </c>
      <c r="C264" s="59"/>
      <c r="D264" s="60"/>
      <c r="E264" s="53" t="s">
        <v>421</v>
      </c>
      <c r="F264" s="54"/>
      <c r="G264" s="46"/>
      <c r="H264" s="46">
        <v>2706.6</v>
      </c>
      <c r="I264" s="46">
        <v>1893.4</v>
      </c>
    </row>
    <row r="265" spans="1:9" ht="31.5" customHeight="1" x14ac:dyDescent="0.25">
      <c r="A265" s="17">
        <v>196</v>
      </c>
      <c r="B265" s="58" t="s">
        <v>240</v>
      </c>
      <c r="C265" s="59"/>
      <c r="D265" s="60"/>
      <c r="E265" s="53" t="s">
        <v>422</v>
      </c>
      <c r="F265" s="54"/>
      <c r="G265" s="46">
        <v>52.2</v>
      </c>
      <c r="H265" s="46"/>
      <c r="I265" s="49"/>
    </row>
    <row r="266" spans="1:9" ht="17.25" customHeight="1" x14ac:dyDescent="0.25">
      <c r="A266" s="61" t="s">
        <v>26</v>
      </c>
      <c r="B266" s="61"/>
      <c r="C266" s="61"/>
      <c r="D266" s="61"/>
      <c r="E266" s="61"/>
      <c r="F266" s="61"/>
      <c r="G266" s="13">
        <f>G263+G264+G265</f>
        <v>52.2</v>
      </c>
      <c r="H266" s="13">
        <f>H263+H264</f>
        <v>3737.3</v>
      </c>
      <c r="I266" s="32">
        <f>SUM(I263:I265)</f>
        <v>4462.7000000000007</v>
      </c>
    </row>
    <row r="267" spans="1:9" ht="20.25" customHeight="1" x14ac:dyDescent="0.25">
      <c r="A267" s="55" t="s">
        <v>44</v>
      </c>
      <c r="B267" s="55"/>
      <c r="C267" s="55"/>
      <c r="D267" s="55"/>
      <c r="E267" s="55"/>
      <c r="F267" s="55"/>
      <c r="G267" s="55"/>
      <c r="H267" s="55"/>
      <c r="I267" s="55"/>
    </row>
    <row r="268" spans="1:9" ht="27.75" customHeight="1" x14ac:dyDescent="0.25">
      <c r="A268" s="17">
        <v>197</v>
      </c>
      <c r="B268" s="58" t="s">
        <v>423</v>
      </c>
      <c r="C268" s="59"/>
      <c r="D268" s="60"/>
      <c r="E268" s="53" t="s">
        <v>427</v>
      </c>
      <c r="F268" s="54"/>
      <c r="G268" s="48"/>
      <c r="H268" s="48">
        <v>1000</v>
      </c>
      <c r="I268" s="36"/>
    </row>
    <row r="269" spans="1:9" ht="33" customHeight="1" x14ac:dyDescent="0.25">
      <c r="A269" s="17">
        <v>198</v>
      </c>
      <c r="B269" s="58" t="s">
        <v>424</v>
      </c>
      <c r="C269" s="59"/>
      <c r="D269" s="60"/>
      <c r="E269" s="53" t="s">
        <v>428</v>
      </c>
      <c r="F269" s="54"/>
      <c r="G269" s="48"/>
      <c r="H269" s="48">
        <v>7223.2</v>
      </c>
      <c r="I269" s="36">
        <v>766.8</v>
      </c>
    </row>
    <row r="270" spans="1:9" ht="30.75" customHeight="1" x14ac:dyDescent="0.25">
      <c r="A270" s="17">
        <v>199</v>
      </c>
      <c r="B270" s="58" t="s">
        <v>425</v>
      </c>
      <c r="C270" s="59"/>
      <c r="D270" s="60"/>
      <c r="E270" s="53" t="s">
        <v>429</v>
      </c>
      <c r="F270" s="54"/>
      <c r="G270" s="48"/>
      <c r="H270" s="48">
        <v>558.4</v>
      </c>
      <c r="I270" s="36"/>
    </row>
    <row r="271" spans="1:9" ht="30.75" customHeight="1" x14ac:dyDescent="0.25">
      <c r="A271" s="17">
        <v>200</v>
      </c>
      <c r="B271" s="58" t="s">
        <v>426</v>
      </c>
      <c r="C271" s="59"/>
      <c r="D271" s="60"/>
      <c r="E271" s="53" t="s">
        <v>87</v>
      </c>
      <c r="F271" s="54"/>
      <c r="G271" s="48">
        <v>469</v>
      </c>
      <c r="H271" s="48">
        <v>66.5</v>
      </c>
      <c r="I271" s="36"/>
    </row>
    <row r="272" spans="1:9" ht="36" customHeight="1" x14ac:dyDescent="0.25">
      <c r="A272" s="61" t="s">
        <v>25</v>
      </c>
      <c r="B272" s="61"/>
      <c r="C272" s="61"/>
      <c r="D272" s="61"/>
      <c r="E272" s="61"/>
      <c r="F272" s="61"/>
      <c r="G272" s="13">
        <f>SUM(G268:G271)</f>
        <v>469</v>
      </c>
      <c r="H272" s="13">
        <f>SUM(H268:H271)</f>
        <v>8848.1</v>
      </c>
      <c r="I272" s="32">
        <f>SUM(I268:I271)</f>
        <v>766.8</v>
      </c>
    </row>
    <row r="273" spans="1:9" ht="28.5" customHeight="1" x14ac:dyDescent="0.25">
      <c r="A273" s="55" t="s">
        <v>20</v>
      </c>
      <c r="B273" s="55"/>
      <c r="C273" s="55"/>
      <c r="D273" s="55"/>
      <c r="E273" s="55"/>
      <c r="F273" s="55"/>
      <c r="G273" s="55"/>
      <c r="H273" s="55"/>
      <c r="I273" s="55"/>
    </row>
    <row r="274" spans="1:9" ht="34.5" customHeight="1" x14ac:dyDescent="0.25">
      <c r="A274" s="17">
        <v>201</v>
      </c>
      <c r="B274" s="58" t="s">
        <v>214</v>
      </c>
      <c r="C274" s="59"/>
      <c r="D274" s="60"/>
      <c r="E274" s="53" t="s">
        <v>89</v>
      </c>
      <c r="F274" s="54"/>
      <c r="G274" s="46">
        <v>244.2</v>
      </c>
      <c r="H274" s="46">
        <v>1531.4</v>
      </c>
      <c r="I274" s="47">
        <v>1800</v>
      </c>
    </row>
    <row r="275" spans="1:9" ht="44.25" customHeight="1" x14ac:dyDescent="0.25">
      <c r="A275" s="17">
        <v>202</v>
      </c>
      <c r="B275" s="58" t="s">
        <v>430</v>
      </c>
      <c r="C275" s="59"/>
      <c r="D275" s="60"/>
      <c r="E275" s="53" t="s">
        <v>436</v>
      </c>
      <c r="F275" s="54"/>
      <c r="G275" s="46"/>
      <c r="H275" s="46">
        <v>4379.8999999999996</v>
      </c>
      <c r="I275" s="47"/>
    </row>
    <row r="276" spans="1:9" ht="31.5" customHeight="1" x14ac:dyDescent="0.25">
      <c r="A276" s="17">
        <v>203</v>
      </c>
      <c r="B276" s="58" t="s">
        <v>431</v>
      </c>
      <c r="C276" s="59"/>
      <c r="D276" s="60"/>
      <c r="E276" s="53" t="s">
        <v>92</v>
      </c>
      <c r="F276" s="54"/>
      <c r="G276" s="46">
        <v>2600.1</v>
      </c>
      <c r="H276" s="46">
        <v>3951.4</v>
      </c>
      <c r="I276" s="47">
        <v>2928.2</v>
      </c>
    </row>
    <row r="277" spans="1:9" ht="30" customHeight="1" x14ac:dyDescent="0.25">
      <c r="A277" s="17">
        <v>204</v>
      </c>
      <c r="B277" s="58" t="s">
        <v>432</v>
      </c>
      <c r="C277" s="59"/>
      <c r="D277" s="60"/>
      <c r="E277" s="53" t="s">
        <v>437</v>
      </c>
      <c r="F277" s="54"/>
      <c r="G277" s="46">
        <v>190.5</v>
      </c>
      <c r="H277" s="46">
        <v>137.69999999999999</v>
      </c>
      <c r="I277" s="47"/>
    </row>
    <row r="278" spans="1:9" ht="36.75" customHeight="1" x14ac:dyDescent="0.25">
      <c r="A278" s="17">
        <v>205</v>
      </c>
      <c r="B278" s="58" t="s">
        <v>433</v>
      </c>
      <c r="C278" s="59"/>
      <c r="D278" s="60"/>
      <c r="E278" s="53" t="s">
        <v>91</v>
      </c>
      <c r="F278" s="54"/>
      <c r="G278" s="46">
        <v>617.5</v>
      </c>
      <c r="H278" s="46"/>
      <c r="I278" s="47">
        <v>2828</v>
      </c>
    </row>
    <row r="279" spans="1:9" ht="24" customHeight="1" x14ac:dyDescent="0.25">
      <c r="A279" s="17">
        <v>206</v>
      </c>
      <c r="B279" s="58" t="s">
        <v>434</v>
      </c>
      <c r="C279" s="59"/>
      <c r="D279" s="60"/>
      <c r="E279" s="53" t="s">
        <v>90</v>
      </c>
      <c r="F279" s="54"/>
      <c r="G279" s="46">
        <v>816.7</v>
      </c>
      <c r="H279" s="46"/>
      <c r="I279" s="47">
        <v>4983.3</v>
      </c>
    </row>
    <row r="280" spans="1:9" ht="33" customHeight="1" x14ac:dyDescent="0.25">
      <c r="A280" s="17">
        <v>207</v>
      </c>
      <c r="B280" s="58" t="s">
        <v>435</v>
      </c>
      <c r="C280" s="59"/>
      <c r="D280" s="60"/>
      <c r="E280" s="53" t="s">
        <v>88</v>
      </c>
      <c r="F280" s="54"/>
      <c r="G280" s="46">
        <v>308.10000000000002</v>
      </c>
      <c r="H280" s="46"/>
      <c r="I280" s="47"/>
    </row>
    <row r="281" spans="1:9" ht="24" customHeight="1" x14ac:dyDescent="0.25">
      <c r="A281" s="61" t="s">
        <v>26</v>
      </c>
      <c r="B281" s="61"/>
      <c r="C281" s="61"/>
      <c r="D281" s="61"/>
      <c r="E281" s="61"/>
      <c r="F281" s="61"/>
      <c r="G281" s="13">
        <f>SUM(G274:G280)</f>
        <v>4777.1000000000004</v>
      </c>
      <c r="H281" s="13">
        <f>SUM(H274:H280)</f>
        <v>10000.4</v>
      </c>
      <c r="I281" s="32">
        <f>SUM(I274:I280)</f>
        <v>12539.5</v>
      </c>
    </row>
    <row r="282" spans="1:9" ht="20.25" customHeight="1" x14ac:dyDescent="0.25">
      <c r="A282" s="55" t="s">
        <v>52</v>
      </c>
      <c r="B282" s="55"/>
      <c r="C282" s="55"/>
      <c r="D282" s="55"/>
      <c r="E282" s="55"/>
      <c r="F282" s="55"/>
      <c r="G282" s="55"/>
      <c r="H282" s="55"/>
      <c r="I282" s="55"/>
    </row>
    <row r="283" spans="1:9" ht="23.25" customHeight="1" x14ac:dyDescent="0.25">
      <c r="A283" s="17">
        <v>208</v>
      </c>
      <c r="B283" s="58" t="s">
        <v>438</v>
      </c>
      <c r="C283" s="59"/>
      <c r="D283" s="60"/>
      <c r="E283" s="53" t="s">
        <v>441</v>
      </c>
      <c r="F283" s="54"/>
      <c r="G283" s="46"/>
      <c r="H283" s="46">
        <v>468.3</v>
      </c>
      <c r="I283" s="47">
        <v>4531.7</v>
      </c>
    </row>
    <row r="284" spans="1:9" ht="21" customHeight="1" x14ac:dyDescent="0.25">
      <c r="A284" s="17">
        <v>209</v>
      </c>
      <c r="B284" s="58" t="s">
        <v>58</v>
      </c>
      <c r="C284" s="59"/>
      <c r="D284" s="60"/>
      <c r="E284" s="53" t="s">
        <v>442</v>
      </c>
      <c r="F284" s="54"/>
      <c r="G284" s="46">
        <v>1700.9</v>
      </c>
      <c r="H284" s="46">
        <v>639.4</v>
      </c>
      <c r="I284" s="47">
        <v>764.7</v>
      </c>
    </row>
    <row r="285" spans="1:9" ht="28.5" customHeight="1" x14ac:dyDescent="0.25">
      <c r="A285" s="17">
        <v>210</v>
      </c>
      <c r="B285" s="58" t="s">
        <v>214</v>
      </c>
      <c r="C285" s="59"/>
      <c r="D285" s="60"/>
      <c r="E285" s="53" t="s">
        <v>443</v>
      </c>
      <c r="F285" s="54"/>
      <c r="G285" s="46">
        <v>1804.4</v>
      </c>
      <c r="H285" s="46">
        <v>876.1</v>
      </c>
      <c r="I285" s="47"/>
    </row>
    <row r="286" spans="1:9" ht="26.25" customHeight="1" x14ac:dyDescent="0.25">
      <c r="A286" s="17">
        <v>211</v>
      </c>
      <c r="B286" s="58" t="s">
        <v>439</v>
      </c>
      <c r="C286" s="59"/>
      <c r="D286" s="60"/>
      <c r="E286" s="53" t="s">
        <v>444</v>
      </c>
      <c r="F286" s="54"/>
      <c r="G286" s="46">
        <v>1662.3</v>
      </c>
      <c r="H286" s="46"/>
      <c r="I286" s="47"/>
    </row>
    <row r="287" spans="1:9" ht="21.75" customHeight="1" x14ac:dyDescent="0.25">
      <c r="A287" s="17">
        <v>212</v>
      </c>
      <c r="B287" s="58" t="s">
        <v>440</v>
      </c>
      <c r="C287" s="59"/>
      <c r="D287" s="60"/>
      <c r="E287" s="53" t="s">
        <v>93</v>
      </c>
      <c r="F287" s="54"/>
      <c r="G287" s="46">
        <v>966.6</v>
      </c>
      <c r="H287" s="46"/>
      <c r="I287" s="47"/>
    </row>
    <row r="288" spans="1:9" ht="35.25" customHeight="1" x14ac:dyDescent="0.25">
      <c r="A288" s="61" t="s">
        <v>25</v>
      </c>
      <c r="B288" s="61"/>
      <c r="C288" s="61"/>
      <c r="D288" s="61"/>
      <c r="E288" s="61"/>
      <c r="F288" s="61"/>
      <c r="G288" s="13">
        <f>SUM(G283:G287)</f>
        <v>6134.2000000000007</v>
      </c>
      <c r="H288" s="13">
        <f>SUM(H283:H287)</f>
        <v>1983.8000000000002</v>
      </c>
      <c r="I288" s="32">
        <f>SUM(I283:I287)</f>
        <v>5296.4</v>
      </c>
    </row>
    <row r="289" spans="1:9" ht="25.5" customHeight="1" x14ac:dyDescent="0.25">
      <c r="A289" s="55" t="s">
        <v>21</v>
      </c>
      <c r="B289" s="55"/>
      <c r="C289" s="55"/>
      <c r="D289" s="55"/>
      <c r="E289" s="55"/>
      <c r="F289" s="55"/>
      <c r="G289" s="55"/>
      <c r="H289" s="55"/>
      <c r="I289" s="55"/>
    </row>
    <row r="290" spans="1:9" ht="25.5" customHeight="1" x14ac:dyDescent="0.25">
      <c r="A290" s="17">
        <v>213</v>
      </c>
      <c r="B290" s="58" t="s">
        <v>445</v>
      </c>
      <c r="C290" s="59"/>
      <c r="D290" s="60"/>
      <c r="E290" s="53" t="s">
        <v>448</v>
      </c>
      <c r="F290" s="54"/>
      <c r="G290" s="46"/>
      <c r="H290" s="46">
        <v>1434.4</v>
      </c>
      <c r="I290" s="50"/>
    </row>
    <row r="291" spans="1:9" ht="18.75" customHeight="1" x14ac:dyDescent="0.25">
      <c r="A291" s="17">
        <v>214</v>
      </c>
      <c r="B291" s="58" t="s">
        <v>446</v>
      </c>
      <c r="C291" s="59"/>
      <c r="D291" s="60"/>
      <c r="E291" s="53" t="s">
        <v>45</v>
      </c>
      <c r="F291" s="54"/>
      <c r="G291" s="46">
        <v>2250.6999999999998</v>
      </c>
      <c r="H291" s="46">
        <v>300</v>
      </c>
      <c r="I291" s="47"/>
    </row>
    <row r="292" spans="1:9" ht="18.75" customHeight="1" x14ac:dyDescent="0.25">
      <c r="A292" s="17">
        <v>215</v>
      </c>
      <c r="B292" s="58" t="s">
        <v>447</v>
      </c>
      <c r="C292" s="59"/>
      <c r="D292" s="60"/>
      <c r="E292" s="53" t="s">
        <v>449</v>
      </c>
      <c r="F292" s="54"/>
      <c r="G292" s="46"/>
      <c r="H292" s="46"/>
      <c r="I292" s="47">
        <v>1914</v>
      </c>
    </row>
    <row r="293" spans="1:9" ht="35.25" customHeight="1" x14ac:dyDescent="0.25">
      <c r="A293" s="61" t="s">
        <v>27</v>
      </c>
      <c r="B293" s="61"/>
      <c r="C293" s="61"/>
      <c r="D293" s="61"/>
      <c r="E293" s="61"/>
      <c r="F293" s="61"/>
      <c r="G293" s="13">
        <f>SUM(G290:G291)</f>
        <v>2250.6999999999998</v>
      </c>
      <c r="H293" s="13">
        <f>SUM(H290:H291)</f>
        <v>1734.4</v>
      </c>
      <c r="I293" s="32">
        <f>SUM(I290:I292)</f>
        <v>1914</v>
      </c>
    </row>
    <row r="294" spans="1:9" ht="24" customHeight="1" x14ac:dyDescent="0.25">
      <c r="A294" s="55" t="s">
        <v>22</v>
      </c>
      <c r="B294" s="55"/>
      <c r="C294" s="55"/>
      <c r="D294" s="55"/>
      <c r="E294" s="55"/>
      <c r="F294" s="55"/>
      <c r="G294" s="55"/>
      <c r="H294" s="55"/>
      <c r="I294" s="55"/>
    </row>
    <row r="295" spans="1:9" ht="28.5" customHeight="1" x14ac:dyDescent="0.25">
      <c r="A295" s="17">
        <v>216</v>
      </c>
      <c r="B295" s="58" t="s">
        <v>450</v>
      </c>
      <c r="C295" s="59"/>
      <c r="D295" s="60"/>
      <c r="E295" s="53" t="s">
        <v>463</v>
      </c>
      <c r="F295" s="54"/>
      <c r="G295" s="46">
        <v>903.3</v>
      </c>
      <c r="H295" s="46">
        <v>2086.6</v>
      </c>
      <c r="I295" s="47"/>
    </row>
    <row r="296" spans="1:9" ht="26.25" customHeight="1" x14ac:dyDescent="0.25">
      <c r="A296" s="17">
        <v>217</v>
      </c>
      <c r="B296" s="58" t="s">
        <v>451</v>
      </c>
      <c r="C296" s="59"/>
      <c r="D296" s="60"/>
      <c r="E296" s="53" t="s">
        <v>96</v>
      </c>
      <c r="F296" s="54"/>
      <c r="G296" s="46">
        <v>591.4</v>
      </c>
      <c r="H296" s="46">
        <v>235.9</v>
      </c>
      <c r="I296" s="47"/>
    </row>
    <row r="297" spans="1:9" ht="15.75" customHeight="1" x14ac:dyDescent="0.25">
      <c r="A297" s="17">
        <v>218</v>
      </c>
      <c r="B297" s="58" t="s">
        <v>452</v>
      </c>
      <c r="C297" s="59"/>
      <c r="D297" s="60"/>
      <c r="E297" s="53" t="s">
        <v>46</v>
      </c>
      <c r="F297" s="54"/>
      <c r="G297" s="46">
        <v>1563.1</v>
      </c>
      <c r="H297" s="46">
        <v>547.70000000000005</v>
      </c>
      <c r="I297" s="47"/>
    </row>
    <row r="298" spans="1:9" ht="50.25" customHeight="1" x14ac:dyDescent="0.25">
      <c r="A298" s="17">
        <v>219</v>
      </c>
      <c r="B298" s="58" t="s">
        <v>453</v>
      </c>
      <c r="C298" s="59"/>
      <c r="D298" s="60"/>
      <c r="E298" s="53" t="s">
        <v>464</v>
      </c>
      <c r="F298" s="54"/>
      <c r="G298" s="46"/>
      <c r="H298" s="46">
        <v>3000</v>
      </c>
      <c r="I298" s="47"/>
    </row>
    <row r="299" spans="1:9" ht="23.25" customHeight="1" x14ac:dyDescent="0.25">
      <c r="A299" s="17">
        <v>220</v>
      </c>
      <c r="B299" s="58" t="s">
        <v>454</v>
      </c>
      <c r="C299" s="59"/>
      <c r="D299" s="60"/>
      <c r="E299" s="53" t="s">
        <v>465</v>
      </c>
      <c r="F299" s="54"/>
      <c r="G299" s="46">
        <v>245.1</v>
      </c>
      <c r="H299" s="46">
        <v>171</v>
      </c>
      <c r="I299" s="47"/>
    </row>
    <row r="300" spans="1:9" ht="36.75" customHeight="1" x14ac:dyDescent="0.25">
      <c r="A300" s="17">
        <v>221</v>
      </c>
      <c r="B300" s="58" t="s">
        <v>455</v>
      </c>
      <c r="C300" s="59"/>
      <c r="D300" s="60"/>
      <c r="E300" s="53" t="s">
        <v>466</v>
      </c>
      <c r="F300" s="54"/>
      <c r="G300" s="46">
        <v>1220.5</v>
      </c>
      <c r="H300" s="46">
        <v>458.4</v>
      </c>
      <c r="I300" s="47">
        <v>2263.8000000000002</v>
      </c>
    </row>
    <row r="301" spans="1:9" ht="28.5" customHeight="1" x14ac:dyDescent="0.25">
      <c r="A301" s="17">
        <v>222</v>
      </c>
      <c r="B301" s="58" t="s">
        <v>456</v>
      </c>
      <c r="C301" s="59"/>
      <c r="D301" s="60"/>
      <c r="E301" s="53" t="s">
        <v>94</v>
      </c>
      <c r="F301" s="54"/>
      <c r="G301" s="46">
        <v>547.6</v>
      </c>
      <c r="H301" s="46">
        <v>629.4</v>
      </c>
      <c r="I301" s="47"/>
    </row>
    <row r="302" spans="1:9" ht="26.25" customHeight="1" x14ac:dyDescent="0.25">
      <c r="A302" s="17">
        <v>223</v>
      </c>
      <c r="B302" s="58" t="s">
        <v>452</v>
      </c>
      <c r="C302" s="59"/>
      <c r="D302" s="60"/>
      <c r="E302" s="53" t="s">
        <v>36</v>
      </c>
      <c r="F302" s="54"/>
      <c r="G302" s="46">
        <v>872.8</v>
      </c>
      <c r="H302" s="46">
        <v>1127.2</v>
      </c>
      <c r="I302" s="47"/>
    </row>
    <row r="303" spans="1:9" ht="25.5" customHeight="1" x14ac:dyDescent="0.25">
      <c r="A303" s="17">
        <v>224</v>
      </c>
      <c r="B303" s="58" t="s">
        <v>457</v>
      </c>
      <c r="C303" s="59"/>
      <c r="D303" s="60"/>
      <c r="E303" s="53" t="s">
        <v>467</v>
      </c>
      <c r="F303" s="54"/>
      <c r="G303" s="46">
        <v>4682.8999999999996</v>
      </c>
      <c r="H303" s="46">
        <f>1317-442.5</f>
        <v>874.5</v>
      </c>
      <c r="I303" s="47"/>
    </row>
    <row r="304" spans="1:9" ht="30.75" customHeight="1" x14ac:dyDescent="0.25">
      <c r="A304" s="17">
        <v>225</v>
      </c>
      <c r="B304" s="58" t="s">
        <v>458</v>
      </c>
      <c r="C304" s="59"/>
      <c r="D304" s="60"/>
      <c r="E304" s="53" t="s">
        <v>47</v>
      </c>
      <c r="F304" s="54"/>
      <c r="G304" s="46">
        <f>6361.7+352.5</f>
        <v>6714.2</v>
      </c>
      <c r="H304" s="46">
        <v>400</v>
      </c>
      <c r="I304" s="47">
        <v>668.2</v>
      </c>
    </row>
    <row r="305" spans="1:9" ht="30" customHeight="1" x14ac:dyDescent="0.25">
      <c r="A305" s="17">
        <v>226</v>
      </c>
      <c r="B305" s="58" t="s">
        <v>459</v>
      </c>
      <c r="C305" s="59"/>
      <c r="D305" s="60"/>
      <c r="E305" s="53" t="s">
        <v>468</v>
      </c>
      <c r="F305" s="54"/>
      <c r="G305" s="46"/>
      <c r="H305" s="46">
        <v>2830.2</v>
      </c>
      <c r="I305" s="47"/>
    </row>
    <row r="306" spans="1:9" ht="24" customHeight="1" x14ac:dyDescent="0.25">
      <c r="A306" s="17">
        <v>227</v>
      </c>
      <c r="B306" s="58" t="s">
        <v>460</v>
      </c>
      <c r="C306" s="59"/>
      <c r="D306" s="60"/>
      <c r="E306" s="53" t="s">
        <v>67</v>
      </c>
      <c r="F306" s="54"/>
      <c r="G306" s="46">
        <v>807.8</v>
      </c>
      <c r="H306" s="46"/>
      <c r="I306" s="47"/>
    </row>
    <row r="307" spans="1:9" ht="25.5" customHeight="1" x14ac:dyDescent="0.25">
      <c r="A307" s="17">
        <v>228</v>
      </c>
      <c r="B307" s="58" t="s">
        <v>461</v>
      </c>
      <c r="C307" s="59"/>
      <c r="D307" s="60"/>
      <c r="E307" s="53" t="s">
        <v>95</v>
      </c>
      <c r="F307" s="54"/>
      <c r="G307" s="46">
        <v>6.5</v>
      </c>
      <c r="H307" s="46"/>
      <c r="I307" s="47"/>
    </row>
    <row r="308" spans="1:9" ht="25.5" customHeight="1" x14ac:dyDescent="0.25">
      <c r="A308" s="17">
        <v>229</v>
      </c>
      <c r="B308" s="58" t="s">
        <v>462</v>
      </c>
      <c r="C308" s="59"/>
      <c r="D308" s="60"/>
      <c r="E308" s="53" t="s">
        <v>48</v>
      </c>
      <c r="F308" s="54"/>
      <c r="G308" s="46">
        <v>1862.2</v>
      </c>
      <c r="H308" s="46"/>
      <c r="I308" s="47"/>
    </row>
    <row r="309" spans="1:9" ht="17.25" customHeight="1" x14ac:dyDescent="0.25">
      <c r="A309" s="61" t="s">
        <v>25</v>
      </c>
      <c r="B309" s="61"/>
      <c r="C309" s="61"/>
      <c r="D309" s="61"/>
      <c r="E309" s="61"/>
      <c r="F309" s="61"/>
      <c r="G309" s="13">
        <f>SUM(G295:G308)</f>
        <v>20017.400000000001</v>
      </c>
      <c r="H309" s="13">
        <f>SUM(H295:H308)</f>
        <v>12360.899999999998</v>
      </c>
      <c r="I309" s="32">
        <f>SUM(I295:I308)</f>
        <v>2932</v>
      </c>
    </row>
    <row r="310" spans="1:9" ht="20.25" customHeight="1" x14ac:dyDescent="0.25">
      <c r="A310" s="111"/>
      <c r="B310" s="111"/>
      <c r="C310" s="111"/>
      <c r="D310" s="111"/>
      <c r="E310" s="111"/>
      <c r="F310" s="111"/>
      <c r="G310" s="111"/>
      <c r="H310" s="111"/>
      <c r="I310" s="111"/>
    </row>
    <row r="311" spans="1:9" ht="30.75" customHeight="1" x14ac:dyDescent="0.25">
      <c r="A311" s="16">
        <v>230</v>
      </c>
      <c r="B311" s="109" t="s">
        <v>469</v>
      </c>
      <c r="C311" s="109"/>
      <c r="D311" s="109"/>
      <c r="E311" s="110"/>
      <c r="F311" s="110"/>
      <c r="G311" s="11"/>
      <c r="H311" s="11"/>
      <c r="I311" s="36">
        <v>39211.9</v>
      </c>
    </row>
    <row r="312" spans="1:9" ht="15.75" x14ac:dyDescent="0.25">
      <c r="A312" s="61" t="s">
        <v>25</v>
      </c>
      <c r="B312" s="61"/>
      <c r="C312" s="61"/>
      <c r="D312" s="61"/>
      <c r="E312" s="61"/>
      <c r="F312" s="61"/>
      <c r="G312" s="23"/>
      <c r="H312" s="23"/>
      <c r="I312" s="33">
        <f>SUM(I311:I311)</f>
        <v>39211.9</v>
      </c>
    </row>
    <row r="313" spans="1:9" ht="15.75" x14ac:dyDescent="0.25">
      <c r="A313" s="57" t="s">
        <v>28</v>
      </c>
      <c r="B313" s="57"/>
      <c r="C313" s="57"/>
      <c r="D313" s="57"/>
      <c r="E313" s="56"/>
      <c r="F313" s="56"/>
      <c r="G313" s="24">
        <f>G36+G40+G47+G55+G65+G70+G79+G87+G98+G108+G119+G129+G135+G139+G145+G159+G168+G176+G187+G200+G209+G218+G223+G232+G241+G245+G252+G261+G266+G272+G281+G293+G309+G312+G288+G59</f>
        <v>296132.10000000003</v>
      </c>
      <c r="H313" s="24">
        <f>H36+H40+H47+H55+H65+H70+H79+H87+H98+H108+H119+H129+H135+H139+H145+H159+H168+H176+H187+H200+H209+H218+H223+H232+H241+H245+H252+H261+H266+H272+H281+H293+H309+H312+H288+H59</f>
        <v>233709.59999999998</v>
      </c>
      <c r="I313" s="24">
        <f>I36+I40+I47+I55+I65+I70+I79+I87+I98+I108+I119+I129+I135+I139+I145+I159+I168+I176+I187+I200+I209+I218+I223+I232+I241+I245+I252+I261+I266+I272+I281+I293+I309+I312+I288+I59</f>
        <v>175000</v>
      </c>
    </row>
    <row r="315" spans="1:9" ht="32.25" customHeight="1" x14ac:dyDescent="0.25">
      <c r="A315" s="51" t="s">
        <v>470</v>
      </c>
      <c r="B315" s="52"/>
      <c r="C315" s="52"/>
      <c r="D315" s="52"/>
      <c r="E315" s="52"/>
      <c r="F315" s="52"/>
      <c r="G315" s="52"/>
      <c r="H315" s="52"/>
      <c r="I315" s="52"/>
    </row>
  </sheetData>
  <mergeCells count="540">
    <mergeCell ref="A2:I2"/>
    <mergeCell ref="E22:F22"/>
    <mergeCell ref="B198:D198"/>
    <mergeCell ref="E198:F198"/>
    <mergeCell ref="A169:I169"/>
    <mergeCell ref="A177:I177"/>
    <mergeCell ref="A188:I188"/>
    <mergeCell ref="B90:D90"/>
    <mergeCell ref="A37:I37"/>
    <mergeCell ref="A48:I48"/>
    <mergeCell ref="A8:I8"/>
    <mergeCell ref="A41:I41"/>
    <mergeCell ref="G45:G46"/>
    <mergeCell ref="H45:H46"/>
    <mergeCell ref="I45:I46"/>
    <mergeCell ref="B180:D180"/>
    <mergeCell ref="E167:F167"/>
    <mergeCell ref="B167:D167"/>
    <mergeCell ref="B156:D156"/>
    <mergeCell ref="A36:D36"/>
    <mergeCell ref="E17:F17"/>
    <mergeCell ref="B19:D19"/>
    <mergeCell ref="E165:F165"/>
    <mergeCell ref="B166:D166"/>
    <mergeCell ref="E166:F166"/>
    <mergeCell ref="A312:F312"/>
    <mergeCell ref="B21:D21"/>
    <mergeCell ref="E21:F21"/>
    <mergeCell ref="E284:F284"/>
    <mergeCell ref="B95:D95"/>
    <mergeCell ref="E95:F95"/>
    <mergeCell ref="A109:I109"/>
    <mergeCell ref="A120:I120"/>
    <mergeCell ref="A130:I130"/>
    <mergeCell ref="A136:I136"/>
    <mergeCell ref="A140:I140"/>
    <mergeCell ref="A146:I146"/>
    <mergeCell ref="A160:I160"/>
    <mergeCell ref="B311:D311"/>
    <mergeCell ref="E311:F311"/>
    <mergeCell ref="B22:D22"/>
    <mergeCell ref="A310:I310"/>
    <mergeCell ref="E295:F295"/>
    <mergeCell ref="B301:D301"/>
    <mergeCell ref="B265:D265"/>
    <mergeCell ref="E265:F265"/>
    <mergeCell ref="E248:F248"/>
    <mergeCell ref="E237:F237"/>
    <mergeCell ref="E251:F251"/>
    <mergeCell ref="B254:D254"/>
    <mergeCell ref="B264:D264"/>
    <mergeCell ref="A45:A46"/>
    <mergeCell ref="B45:D46"/>
    <mergeCell ref="E45:F46"/>
    <mergeCell ref="B44:D44"/>
    <mergeCell ref="E44:F44"/>
    <mergeCell ref="B199:D199"/>
    <mergeCell ref="E199:F199"/>
    <mergeCell ref="E203:F203"/>
    <mergeCell ref="E51:F51"/>
    <mergeCell ref="E52:F52"/>
    <mergeCell ref="B83:D83"/>
    <mergeCell ref="B134:D134"/>
    <mergeCell ref="B54:D54"/>
    <mergeCell ref="B123:D123"/>
    <mergeCell ref="E123:F123"/>
    <mergeCell ref="B124:D124"/>
    <mergeCell ref="E124:F124"/>
    <mergeCell ref="B125:D125"/>
    <mergeCell ref="E125:F125"/>
    <mergeCell ref="B127:D127"/>
    <mergeCell ref="B128:D128"/>
    <mergeCell ref="A246:I246"/>
    <mergeCell ref="A245:F245"/>
    <mergeCell ref="B250:D250"/>
    <mergeCell ref="E236:F236"/>
    <mergeCell ref="B248:D248"/>
    <mergeCell ref="B239:D239"/>
    <mergeCell ref="B240:D240"/>
    <mergeCell ref="E239:F239"/>
    <mergeCell ref="E240:F240"/>
    <mergeCell ref="B238:D238"/>
    <mergeCell ref="E250:F250"/>
    <mergeCell ref="E238:F238"/>
    <mergeCell ref="E225:F225"/>
    <mergeCell ref="E226:F226"/>
    <mergeCell ref="E228:F228"/>
    <mergeCell ref="E229:F229"/>
    <mergeCell ref="E230:F230"/>
    <mergeCell ref="E231:F231"/>
    <mergeCell ref="E234:F234"/>
    <mergeCell ref="B251:D251"/>
    <mergeCell ref="E308:F308"/>
    <mergeCell ref="B298:D298"/>
    <mergeCell ref="E303:F303"/>
    <mergeCell ref="B308:D308"/>
    <mergeCell ref="B300:D300"/>
    <mergeCell ref="B303:D303"/>
    <mergeCell ref="B305:D305"/>
    <mergeCell ref="E305:F305"/>
    <mergeCell ref="E300:F300"/>
    <mergeCell ref="E301:F301"/>
    <mergeCell ref="E302:F302"/>
    <mergeCell ref="B306:D306"/>
    <mergeCell ref="E306:F306"/>
    <mergeCell ref="B307:D307"/>
    <mergeCell ref="E307:F307"/>
    <mergeCell ref="B299:D299"/>
    <mergeCell ref="B244:D244"/>
    <mergeCell ref="E243:F243"/>
    <mergeCell ref="E244:F244"/>
    <mergeCell ref="B227:D227"/>
    <mergeCell ref="E227:F227"/>
    <mergeCell ref="B228:D228"/>
    <mergeCell ref="B234:D234"/>
    <mergeCell ref="B235:D235"/>
    <mergeCell ref="E235:F235"/>
    <mergeCell ref="A241:F241"/>
    <mergeCell ref="B243:D243"/>
    <mergeCell ref="I100:I102"/>
    <mergeCell ref="A88:I88"/>
    <mergeCell ref="A99:I99"/>
    <mergeCell ref="B63:D63"/>
    <mergeCell ref="E63:F63"/>
    <mergeCell ref="E68:F68"/>
    <mergeCell ref="A70:F70"/>
    <mergeCell ref="B72:D72"/>
    <mergeCell ref="E72:F72"/>
    <mergeCell ref="A87:F87"/>
    <mergeCell ref="A98:F98"/>
    <mergeCell ref="B91:D91"/>
    <mergeCell ref="B92:D92"/>
    <mergeCell ref="E92:F92"/>
    <mergeCell ref="A71:I71"/>
    <mergeCell ref="A80:I80"/>
    <mergeCell ref="G100:G102"/>
    <mergeCell ref="A66:I66"/>
    <mergeCell ref="B76:D76"/>
    <mergeCell ref="H100:H102"/>
    <mergeCell ref="A100:A102"/>
    <mergeCell ref="B86:D86"/>
    <mergeCell ref="B73:D73"/>
    <mergeCell ref="E73:F73"/>
    <mergeCell ref="B172:D172"/>
    <mergeCell ref="E170:F170"/>
    <mergeCell ref="E171:F171"/>
    <mergeCell ref="E174:F174"/>
    <mergeCell ref="B189:D189"/>
    <mergeCell ref="E189:F189"/>
    <mergeCell ref="E190:F190"/>
    <mergeCell ref="B185:D185"/>
    <mergeCell ref="B186:D186"/>
    <mergeCell ref="B184:D184"/>
    <mergeCell ref="B183:D183"/>
    <mergeCell ref="B178:D178"/>
    <mergeCell ref="E178:F179"/>
    <mergeCell ref="E180:F180"/>
    <mergeCell ref="E183:F183"/>
    <mergeCell ref="E184:F184"/>
    <mergeCell ref="E185:F185"/>
    <mergeCell ref="B179:D179"/>
    <mergeCell ref="B181:D181"/>
    <mergeCell ref="E181:F181"/>
    <mergeCell ref="B182:D182"/>
    <mergeCell ref="E182:F182"/>
    <mergeCell ref="A187:F187"/>
    <mergeCell ref="B190:D190"/>
    <mergeCell ref="B64:D64"/>
    <mergeCell ref="E64:F64"/>
    <mergeCell ref="E67:F67"/>
    <mergeCell ref="B81:D81"/>
    <mergeCell ref="E81:F81"/>
    <mergeCell ref="B89:D89"/>
    <mergeCell ref="E89:F89"/>
    <mergeCell ref="B94:D94"/>
    <mergeCell ref="B290:D290"/>
    <mergeCell ref="E290:F290"/>
    <mergeCell ref="B68:D68"/>
    <mergeCell ref="B279:D279"/>
    <mergeCell ref="E279:F279"/>
    <mergeCell ref="A253:I253"/>
    <mergeCell ref="B280:D280"/>
    <mergeCell ref="E280:F280"/>
    <mergeCell ref="A288:F288"/>
    <mergeCell ref="B285:D285"/>
    <mergeCell ref="B229:D229"/>
    <mergeCell ref="B230:D230"/>
    <mergeCell ref="B231:D231"/>
    <mergeCell ref="B220:D220"/>
    <mergeCell ref="A176:F176"/>
    <mergeCell ref="B170:D170"/>
    <mergeCell ref="B50:D50"/>
    <mergeCell ref="B43:D43"/>
    <mergeCell ref="E43:F43"/>
    <mergeCell ref="E42:F42"/>
    <mergeCell ref="B38:D38"/>
    <mergeCell ref="E38:F38"/>
    <mergeCell ref="B84:D84"/>
    <mergeCell ref="B85:D85"/>
    <mergeCell ref="B77:D77"/>
    <mergeCell ref="B57:D57"/>
    <mergeCell ref="E57:F57"/>
    <mergeCell ref="E54:F54"/>
    <mergeCell ref="E50:F50"/>
    <mergeCell ref="E76:F76"/>
    <mergeCell ref="B82:D82"/>
    <mergeCell ref="E82:F82"/>
    <mergeCell ref="A59:F59"/>
    <mergeCell ref="A56:I56"/>
    <mergeCell ref="B62:D62"/>
    <mergeCell ref="A60:I60"/>
    <mergeCell ref="E53:F53"/>
    <mergeCell ref="B51:D51"/>
    <mergeCell ref="B52:D52"/>
    <mergeCell ref="B53:D53"/>
    <mergeCell ref="E186:F186"/>
    <mergeCell ref="E191:F191"/>
    <mergeCell ref="E192:F192"/>
    <mergeCell ref="E205:F205"/>
    <mergeCell ref="A219:I219"/>
    <mergeCell ref="E216:F216"/>
    <mergeCell ref="E217:F217"/>
    <mergeCell ref="B221:D221"/>
    <mergeCell ref="E221:F221"/>
    <mergeCell ref="B217:D217"/>
    <mergeCell ref="B216:D216"/>
    <mergeCell ref="E220:F220"/>
    <mergeCell ref="E211:F212"/>
    <mergeCell ref="E215:F215"/>
    <mergeCell ref="B213:D213"/>
    <mergeCell ref="B214:D214"/>
    <mergeCell ref="E214:F214"/>
    <mergeCell ref="B192:D192"/>
    <mergeCell ref="B191:D191"/>
    <mergeCell ref="B173:D173"/>
    <mergeCell ref="B171:D171"/>
    <mergeCell ref="B175:D175"/>
    <mergeCell ref="A168:F168"/>
    <mergeCell ref="E172:F172"/>
    <mergeCell ref="E173:F173"/>
    <mergeCell ref="E175:F175"/>
    <mergeCell ref="E206:F206"/>
    <mergeCell ref="E213:F213"/>
    <mergeCell ref="A200:F200"/>
    <mergeCell ref="E195:F195"/>
    <mergeCell ref="B204:D204"/>
    <mergeCell ref="E207:F207"/>
    <mergeCell ref="E208:F208"/>
    <mergeCell ref="B193:D193"/>
    <mergeCell ref="B194:D194"/>
    <mergeCell ref="B203:D203"/>
    <mergeCell ref="B207:D207"/>
    <mergeCell ref="B205:D205"/>
    <mergeCell ref="B206:D206"/>
    <mergeCell ref="B208:D208"/>
    <mergeCell ref="A209:F209"/>
    <mergeCell ref="E204:F204"/>
    <mergeCell ref="A210:I210"/>
    <mergeCell ref="E47:F47"/>
    <mergeCell ref="B24:D24"/>
    <mergeCell ref="B10:D10"/>
    <mergeCell ref="B15:D15"/>
    <mergeCell ref="B25:D25"/>
    <mergeCell ref="E25:F25"/>
    <mergeCell ref="B28:D28"/>
    <mergeCell ref="E28:F28"/>
    <mergeCell ref="B18:D18"/>
    <mergeCell ref="B23:D23"/>
    <mergeCell ref="A40:D40"/>
    <mergeCell ref="A47:D47"/>
    <mergeCell ref="E36:F36"/>
    <mergeCell ref="E40:F40"/>
    <mergeCell ref="E20:F20"/>
    <mergeCell ref="E23:F24"/>
    <mergeCell ref="E29:F30"/>
    <mergeCell ref="E31:F31"/>
    <mergeCell ref="E32:F32"/>
    <mergeCell ref="E33:F33"/>
    <mergeCell ref="E34:F34"/>
    <mergeCell ref="E35:F35"/>
    <mergeCell ref="B29:D29"/>
    <mergeCell ref="B30:D30"/>
    <mergeCell ref="B110:D110"/>
    <mergeCell ref="B112:D112"/>
    <mergeCell ref="B111:D111"/>
    <mergeCell ref="E110:F111"/>
    <mergeCell ref="B249:D249"/>
    <mergeCell ref="E249:F249"/>
    <mergeCell ref="A223:F223"/>
    <mergeCell ref="E222:F222"/>
    <mergeCell ref="A159:F159"/>
    <mergeCell ref="A232:F232"/>
    <mergeCell ref="B225:D225"/>
    <mergeCell ref="B226:D226"/>
    <mergeCell ref="B247:D247"/>
    <mergeCell ref="E247:F247"/>
    <mergeCell ref="B141:D141"/>
    <mergeCell ref="B147:D147"/>
    <mergeCell ref="A224:I224"/>
    <mergeCell ref="A233:I233"/>
    <mergeCell ref="A242:I242"/>
    <mergeCell ref="B174:D174"/>
    <mergeCell ref="E144:F144"/>
    <mergeCell ref="B155:D155"/>
    <mergeCell ref="E153:F153"/>
    <mergeCell ref="B162:D162"/>
    <mergeCell ref="B58:D58"/>
    <mergeCell ref="E58:F58"/>
    <mergeCell ref="B69:D69"/>
    <mergeCell ref="E69:F69"/>
    <mergeCell ref="B96:D96"/>
    <mergeCell ref="B97:D97"/>
    <mergeCell ref="E103:F103"/>
    <mergeCell ref="E104:F104"/>
    <mergeCell ref="A135:F135"/>
    <mergeCell ref="E112:F112"/>
    <mergeCell ref="E113:F113"/>
    <mergeCell ref="A65:F65"/>
    <mergeCell ref="B67:D67"/>
    <mergeCell ref="A79:F79"/>
    <mergeCell ref="B78:D78"/>
    <mergeCell ref="A119:F119"/>
    <mergeCell ref="E61:F61"/>
    <mergeCell ref="E62:F62"/>
    <mergeCell ref="E84:F84"/>
    <mergeCell ref="E85:F85"/>
    <mergeCell ref="E86:F86"/>
    <mergeCell ref="B114:D114"/>
    <mergeCell ref="E114:F114"/>
    <mergeCell ref="B113:D113"/>
    <mergeCell ref="G5:H5"/>
    <mergeCell ref="E5:F6"/>
    <mergeCell ref="B5:D6"/>
    <mergeCell ref="A5:A6"/>
    <mergeCell ref="B42:D42"/>
    <mergeCell ref="B26:D26"/>
    <mergeCell ref="E26:F26"/>
    <mergeCell ref="B27:D27"/>
    <mergeCell ref="E27:F27"/>
    <mergeCell ref="B39:D39"/>
    <mergeCell ref="E39:F39"/>
    <mergeCell ref="B7:D7"/>
    <mergeCell ref="E7:F7"/>
    <mergeCell ref="B9:D9"/>
    <mergeCell ref="B11:D11"/>
    <mergeCell ref="B12:D12"/>
    <mergeCell ref="B13:D13"/>
    <mergeCell ref="B14:D14"/>
    <mergeCell ref="B16:D16"/>
    <mergeCell ref="B17:D17"/>
    <mergeCell ref="B20:D20"/>
    <mergeCell ref="E9:F13"/>
    <mergeCell ref="E14:F16"/>
    <mergeCell ref="E18:F19"/>
    <mergeCell ref="B117:D117"/>
    <mergeCell ref="B103:D103"/>
    <mergeCell ref="E134:F134"/>
    <mergeCell ref="E150:F150"/>
    <mergeCell ref="B164:D164"/>
    <mergeCell ref="E164:F164"/>
    <mergeCell ref="B165:D165"/>
    <mergeCell ref="E163:F163"/>
    <mergeCell ref="B142:D142"/>
    <mergeCell ref="B143:D143"/>
    <mergeCell ref="B144:D144"/>
    <mergeCell ref="B151:D151"/>
    <mergeCell ref="B148:D148"/>
    <mergeCell ref="A139:F139"/>
    <mergeCell ref="E137:F137"/>
    <mergeCell ref="B138:D138"/>
    <mergeCell ref="E141:F141"/>
    <mergeCell ref="E142:F142"/>
    <mergeCell ref="E143:F143"/>
    <mergeCell ref="E128:F128"/>
    <mergeCell ref="E131:F131"/>
    <mergeCell ref="E132:F132"/>
    <mergeCell ref="E133:F133"/>
    <mergeCell ref="E138:F138"/>
    <mergeCell ref="E96:F96"/>
    <mergeCell ref="B105:D105"/>
    <mergeCell ref="E97:F97"/>
    <mergeCell ref="B106:D106"/>
    <mergeCell ref="E106:F106"/>
    <mergeCell ref="E77:F77"/>
    <mergeCell ref="E83:F83"/>
    <mergeCell ref="B107:D107"/>
    <mergeCell ref="E107:F107"/>
    <mergeCell ref="B93:D93"/>
    <mergeCell ref="E90:F90"/>
    <mergeCell ref="E91:F91"/>
    <mergeCell ref="E93:F94"/>
    <mergeCell ref="E78:F78"/>
    <mergeCell ref="E105:F105"/>
    <mergeCell ref="B31:D31"/>
    <mergeCell ref="B32:D32"/>
    <mergeCell ref="B33:D33"/>
    <mergeCell ref="B34:D34"/>
    <mergeCell ref="B35:D35"/>
    <mergeCell ref="E49:F49"/>
    <mergeCell ref="B49:D49"/>
    <mergeCell ref="E118:F118"/>
    <mergeCell ref="E117:F117"/>
    <mergeCell ref="B118:D118"/>
    <mergeCell ref="B115:D115"/>
    <mergeCell ref="E115:F115"/>
    <mergeCell ref="A55:F55"/>
    <mergeCell ref="B61:D61"/>
    <mergeCell ref="A108:F108"/>
    <mergeCell ref="B74:D74"/>
    <mergeCell ref="E74:F74"/>
    <mergeCell ref="B75:D75"/>
    <mergeCell ref="E75:F75"/>
    <mergeCell ref="B116:D116"/>
    <mergeCell ref="E116:F116"/>
    <mergeCell ref="B100:D102"/>
    <mergeCell ref="E100:F102"/>
    <mergeCell ref="B104:D104"/>
    <mergeCell ref="B132:D132"/>
    <mergeCell ref="B137:D137"/>
    <mergeCell ref="B133:D133"/>
    <mergeCell ref="B126:D126"/>
    <mergeCell ref="E126:F126"/>
    <mergeCell ref="B122:D122"/>
    <mergeCell ref="E122:F122"/>
    <mergeCell ref="B121:D121"/>
    <mergeCell ref="E121:F121"/>
    <mergeCell ref="A129:F129"/>
    <mergeCell ref="E127:F127"/>
    <mergeCell ref="B131:D131"/>
    <mergeCell ref="A145:F145"/>
    <mergeCell ref="E148:F148"/>
    <mergeCell ref="E151:F151"/>
    <mergeCell ref="B149:D149"/>
    <mergeCell ref="B150:D150"/>
    <mergeCell ref="E149:F149"/>
    <mergeCell ref="E147:F147"/>
    <mergeCell ref="E193:F193"/>
    <mergeCell ref="E194:F194"/>
    <mergeCell ref="E154:F154"/>
    <mergeCell ref="E155:F155"/>
    <mergeCell ref="E156:F156"/>
    <mergeCell ref="B152:D152"/>
    <mergeCell ref="E152:F152"/>
    <mergeCell ref="B161:D161"/>
    <mergeCell ref="E161:F161"/>
    <mergeCell ref="B158:D158"/>
    <mergeCell ref="B153:D153"/>
    <mergeCell ref="E158:F158"/>
    <mergeCell ref="B154:D154"/>
    <mergeCell ref="B157:D157"/>
    <mergeCell ref="E157:F157"/>
    <mergeCell ref="B163:D163"/>
    <mergeCell ref="E162:F162"/>
    <mergeCell ref="B202:D202"/>
    <mergeCell ref="E202:F202"/>
    <mergeCell ref="B195:D195"/>
    <mergeCell ref="B196:D196"/>
    <mergeCell ref="B197:D197"/>
    <mergeCell ref="E196:F196"/>
    <mergeCell ref="E197:F197"/>
    <mergeCell ref="A201:I201"/>
    <mergeCell ref="A261:F261"/>
    <mergeCell ref="B255:D255"/>
    <mergeCell ref="B256:D256"/>
    <mergeCell ref="E255:F255"/>
    <mergeCell ref="E256:F256"/>
    <mergeCell ref="E254:F254"/>
    <mergeCell ref="A252:F252"/>
    <mergeCell ref="B259:D259"/>
    <mergeCell ref="B260:D260"/>
    <mergeCell ref="B211:D211"/>
    <mergeCell ref="B212:D212"/>
    <mergeCell ref="A218:F218"/>
    <mergeCell ref="B215:D215"/>
    <mergeCell ref="B236:D236"/>
    <mergeCell ref="B237:D237"/>
    <mergeCell ref="B222:D222"/>
    <mergeCell ref="A262:I262"/>
    <mergeCell ref="B263:D263"/>
    <mergeCell ref="E263:F263"/>
    <mergeCell ref="B257:D257"/>
    <mergeCell ref="E257:F257"/>
    <mergeCell ref="B258:D258"/>
    <mergeCell ref="E258:F258"/>
    <mergeCell ref="E296:F296"/>
    <mergeCell ref="B297:D297"/>
    <mergeCell ref="E259:F259"/>
    <mergeCell ref="E260:F260"/>
    <mergeCell ref="B269:D269"/>
    <mergeCell ref="B270:D270"/>
    <mergeCell ref="E269:F269"/>
    <mergeCell ref="E270:F270"/>
    <mergeCell ref="A267:I267"/>
    <mergeCell ref="A273:I273"/>
    <mergeCell ref="A282:I282"/>
    <mergeCell ref="A289:I289"/>
    <mergeCell ref="B295:D295"/>
    <mergeCell ref="A281:F281"/>
    <mergeCell ref="B275:D275"/>
    <mergeCell ref="E275:F275"/>
    <mergeCell ref="B278:D278"/>
    <mergeCell ref="A266:F266"/>
    <mergeCell ref="B274:D274"/>
    <mergeCell ref="E274:F274"/>
    <mergeCell ref="B268:D268"/>
    <mergeCell ref="B286:D286"/>
    <mergeCell ref="B287:D287"/>
    <mergeCell ref="E264:F264"/>
    <mergeCell ref="E297:F297"/>
    <mergeCell ref="A293:F293"/>
    <mergeCell ref="B291:D291"/>
    <mergeCell ref="A272:F272"/>
    <mergeCell ref="B292:D292"/>
    <mergeCell ref="E292:F292"/>
    <mergeCell ref="B284:D284"/>
    <mergeCell ref="B271:D271"/>
    <mergeCell ref="B277:D277"/>
    <mergeCell ref="B283:D283"/>
    <mergeCell ref="E268:F268"/>
    <mergeCell ref="A315:I315"/>
    <mergeCell ref="E271:F271"/>
    <mergeCell ref="E277:F277"/>
    <mergeCell ref="E278:F278"/>
    <mergeCell ref="E283:F283"/>
    <mergeCell ref="E285:F285"/>
    <mergeCell ref="E286:F286"/>
    <mergeCell ref="E287:F287"/>
    <mergeCell ref="E298:F298"/>
    <mergeCell ref="E299:F299"/>
    <mergeCell ref="A294:I294"/>
    <mergeCell ref="E313:F313"/>
    <mergeCell ref="A313:D313"/>
    <mergeCell ref="B276:D276"/>
    <mergeCell ref="E276:F276"/>
    <mergeCell ref="E304:F304"/>
    <mergeCell ref="B304:D304"/>
    <mergeCell ref="E291:F291"/>
    <mergeCell ref="B296:D296"/>
    <mergeCell ref="A309:F309"/>
    <mergeCell ref="B302:D302"/>
  </mergeCells>
  <pageMargins left="0.82677165354330717" right="0.27559055118110237" top="0.39370078740157483" bottom="0.39370078740157483" header="0.31496062992125984" footer="0.31496062992125984"/>
  <pageSetup paperSize="9" scale="72" orientation="portrait" r:id="rId1"/>
  <headerFooter>
    <oddFooter>&amp;R&amp;P</oddFooter>
  </headerFooter>
  <rowBreaks count="3" manualBreakCount="3">
    <brk id="41" max="8" man="1"/>
    <brk id="65" max="8" man="1"/>
    <brk id="30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Tabelul 14</vt:lpstr>
      <vt:lpstr>'Tabelul 14'!Print_Area</vt:lpstr>
      <vt:lpstr>'Tabelul 14'!Print_Titles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Voinesco Diana</dc:creator>
  <cp:lastModifiedBy>Bejenari, Cristina</cp:lastModifiedBy>
  <cp:lastPrinted>2022-03-17T12:52:37Z</cp:lastPrinted>
  <dcterms:created xsi:type="dcterms:W3CDTF">2020-11-26T08:44:10Z</dcterms:created>
  <dcterms:modified xsi:type="dcterms:W3CDTF">2023-03-28T10:48:08Z</dcterms:modified>
</cp:coreProperties>
</file>