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P\SAR\01\SDDS\SDDS plus\2022\Q4 2022\publicare MF\"/>
    </mc:Choice>
  </mc:AlternateContent>
  <bookViews>
    <workbookView xWindow="0" yWindow="0" windowWidth="19785" windowHeight="9210"/>
  </bookViews>
  <sheets>
    <sheet name="31.12.2022" sheetId="6" r:id="rId1"/>
  </sheets>
  <definedNames>
    <definedName name="_xlnm.Print_Area" localSheetId="0">'31.12.2022'!$A$1:$D$26</definedName>
    <definedName name="Query_from_dms1" localSheetId="0">'31.12.2022'!$A$7:$H$42</definedName>
  </definedNames>
  <calcPr calcId="162913"/>
</workbook>
</file>

<file path=xl/calcChain.xml><?xml version="1.0" encoding="utf-8"?>
<calcChain xmlns="http://schemas.openxmlformats.org/spreadsheetml/2006/main">
  <c r="D13" i="6" l="1"/>
  <c r="D18" i="6"/>
  <c r="D19" i="6"/>
  <c r="D20" i="6"/>
  <c r="D21" i="6"/>
  <c r="D14" i="6"/>
  <c r="D15" i="6"/>
  <c r="D16" i="6"/>
  <c r="D17" i="6"/>
  <c r="C16" i="6"/>
  <c r="D12" i="6" l="1"/>
  <c r="D11" i="6"/>
  <c r="C10" i="6"/>
  <c r="B10" i="6"/>
  <c r="B16" i="6" l="1"/>
  <c r="C14" i="6"/>
  <c r="C18" i="6" l="1"/>
  <c r="C22" i="6" l="1"/>
  <c r="D24" i="6" l="1"/>
  <c r="D23" i="6"/>
  <c r="D22" i="6" l="1"/>
  <c r="C6" i="6" l="1"/>
  <c r="D9" i="6" l="1"/>
  <c r="D8" i="6"/>
  <c r="D7" i="6"/>
  <c r="B6" i="6"/>
  <c r="D6" i="6" l="1"/>
  <c r="B22" i="6"/>
  <c r="C20" i="6"/>
  <c r="B20" i="6"/>
  <c r="B18" i="6"/>
  <c r="B14" i="6"/>
  <c r="D10" i="6"/>
  <c r="C13" i="6" l="1"/>
  <c r="C25" i="6" s="1"/>
  <c r="D25" i="6"/>
  <c r="B13" i="6"/>
  <c r="B25" i="6" s="1"/>
</calcChain>
</file>

<file path=xl/sharedStrings.xml><?xml version="1.0" encoding="utf-8"?>
<sst xmlns="http://schemas.openxmlformats.org/spreadsheetml/2006/main" count="28" uniqueCount="21">
  <si>
    <t>Tipul</t>
  </si>
  <si>
    <t>Externe</t>
  </si>
  <si>
    <t>Interne</t>
  </si>
  <si>
    <t>Total</t>
  </si>
  <si>
    <t xml:space="preserve">       - Imprumuturi:</t>
  </si>
  <si>
    <t>2. Datoria BNM:</t>
  </si>
  <si>
    <t xml:space="preserve">   3.1. Intreprinderile de Stat:</t>
  </si>
  <si>
    <t xml:space="preserve">   3.2. Intreprinderi, Statul&gt;50% cap.social:</t>
  </si>
  <si>
    <t xml:space="preserve">   3.3. Intreprinderi, UAT&gt;50% cap.social:</t>
  </si>
  <si>
    <t xml:space="preserve">   3.4. Intreprinderile Municipale:</t>
  </si>
  <si>
    <t>Total general:</t>
  </si>
  <si>
    <t xml:space="preserve">       - Alocare DST:</t>
  </si>
  <si>
    <t>Soldul</t>
  </si>
  <si>
    <t xml:space="preserve">       - Valori mobiliare de stat:</t>
  </si>
  <si>
    <t xml:space="preserve">Soldul datoriei sectorului public (pe tipuri de datorie și instrumente) </t>
  </si>
  <si>
    <r>
      <t>1. Datoria de Stat</t>
    </r>
    <r>
      <rPr>
        <sz val="10"/>
        <rFont val="Arial Cyr"/>
        <charset val="204"/>
      </rPr>
      <t>:</t>
    </r>
  </si>
  <si>
    <r>
      <t>*În conformitate cu</t>
    </r>
    <r>
      <rPr>
        <i/>
        <sz val="10"/>
        <rFont val="Arial Cyr"/>
        <charset val="204"/>
      </rPr>
      <t xml:space="preserve"> Legea nr. 419/2006 cu privire la datoria sectorului bublic, garanţiile de stat şi recreditarea de stat, </t>
    </r>
    <r>
      <rPr>
        <sz val="10"/>
        <rFont val="Arial Cyr"/>
        <charset val="204"/>
      </rPr>
      <t xml:space="preserve">Ministerul Finanţelor monitorizează datoria întreprinderilor de stat/municipale, a societăţilor comerciale cu capital integral sau majoritar public şi a unităţilor administrativ-teritoriale cu termenul original de scadenţă de un an şi mai mare </t>
    </r>
  </si>
  <si>
    <t>3. Datoria directă a intreprinderilor, sectorul public*:</t>
  </si>
  <si>
    <t>4. Datoria directă a UAT*:</t>
  </si>
  <si>
    <t xml:space="preserve">       - Depozite:</t>
  </si>
  <si>
    <t>la situaţia din 31.12.2022  (mil. MDL)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</si>
</sst>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 Cyr"/>
      <charset val="238"/>
    </font>
    <font>
      <sz val="9"/>
      <name val="Tahoma"/>
      <family val="2"/>
      <charset val="204"/>
    </font>
    <font>
      <i/>
      <sz val="10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4" fontId="0" fillId="0" borderId="0" xfId="0" applyNumberFormat="1" applyFill="1" applyAlignment="1">
      <alignment horizontal="right"/>
    </xf>
    <xf numFmtId="0" fontId="0" fillId="2" borderId="3" xfId="0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 applyAlignment="1">
      <alignment horizontal="right"/>
    </xf>
    <xf numFmtId="0" fontId="0" fillId="0" borderId="0" xfId="0" applyBorder="1"/>
    <xf numFmtId="0" fontId="0" fillId="0" borderId="5" xfId="0" applyFill="1" applyBorder="1"/>
    <xf numFmtId="0" fontId="5" fillId="0" borderId="0" xfId="0" applyFont="1"/>
    <xf numFmtId="0" fontId="0" fillId="0" borderId="0" xfId="0" applyFill="1" applyBorder="1" applyAlignment="1">
      <alignment vertical="top" wrapText="1"/>
    </xf>
    <xf numFmtId="0" fontId="0" fillId="0" borderId="8" xfId="0" applyFill="1" applyBorder="1"/>
    <xf numFmtId="164" fontId="0" fillId="0" borderId="9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64" fontId="0" fillId="0" borderId="7" xfId="0" applyNumberFormat="1" applyBorder="1"/>
    <xf numFmtId="164" fontId="0" fillId="0" borderId="7" xfId="0" applyNumberFormat="1" applyBorder="1" applyAlignment="1">
      <alignment horizontal="right"/>
    </xf>
    <xf numFmtId="164" fontId="0" fillId="0" borderId="11" xfId="0" applyNumberFormat="1" applyFill="1" applyBorder="1"/>
    <xf numFmtId="164" fontId="0" fillId="0" borderId="7" xfId="0" applyNumberFormat="1" applyFill="1" applyBorder="1"/>
    <xf numFmtId="164" fontId="0" fillId="0" borderId="10" xfId="0" applyNumberFormat="1" applyFill="1" applyBorder="1"/>
    <xf numFmtId="164" fontId="0" fillId="0" borderId="5" xfId="0" applyNumberFormat="1" applyFill="1" applyBorder="1"/>
    <xf numFmtId="164" fontId="0" fillId="0" borderId="9" xfId="0" applyNumberFormat="1" applyFill="1" applyBorder="1"/>
    <xf numFmtId="164" fontId="0" fillId="0" borderId="8" xfId="0" applyNumberFormat="1" applyFill="1" applyBorder="1"/>
    <xf numFmtId="164" fontId="0" fillId="0" borderId="0" xfId="0" applyNumberFormat="1"/>
    <xf numFmtId="164" fontId="7" fillId="0" borderId="5" xfId="0" applyNumberFormat="1" applyFont="1" applyFill="1" applyBorder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left" vertical="top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114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="90" zoomScaleNormal="90" workbookViewId="0">
      <selection activeCell="G19" sqref="G19"/>
    </sheetView>
  </sheetViews>
  <sheetFormatPr defaultRowHeight="12.75"/>
  <cols>
    <col min="1" max="1" width="47.5703125" customWidth="1"/>
    <col min="2" max="2" width="19.28515625" style="5" customWidth="1"/>
    <col min="3" max="3" width="19.85546875" style="5" customWidth="1"/>
    <col min="4" max="4" width="20.5703125" style="5" customWidth="1"/>
  </cols>
  <sheetData>
    <row r="1" spans="1:8" ht="18">
      <c r="A1" s="29" t="s">
        <v>14</v>
      </c>
      <c r="B1" s="30"/>
      <c r="C1" s="30"/>
      <c r="D1" s="30"/>
    </row>
    <row r="2" spans="1:8" ht="18">
      <c r="A2" s="31" t="s">
        <v>20</v>
      </c>
      <c r="B2" s="32"/>
      <c r="C2" s="32"/>
      <c r="D2" s="32"/>
    </row>
    <row r="3" spans="1:8" ht="13.5" thickBot="1"/>
    <row r="4" spans="1:8" s="9" customFormat="1" ht="13.5" thickBot="1">
      <c r="A4" s="7"/>
      <c r="B4" s="33" t="s">
        <v>12</v>
      </c>
      <c r="C4" s="33"/>
      <c r="D4" s="8"/>
    </row>
    <row r="5" spans="1:8" s="9" customFormat="1" ht="15">
      <c r="A5" s="2" t="s">
        <v>0</v>
      </c>
      <c r="B5" s="3" t="s">
        <v>1</v>
      </c>
      <c r="C5" s="3" t="s">
        <v>2</v>
      </c>
      <c r="D5" s="4" t="s">
        <v>3</v>
      </c>
    </row>
    <row r="6" spans="1:8" ht="17.25" customHeight="1">
      <c r="A6" s="13" t="s">
        <v>15</v>
      </c>
      <c r="B6" s="17">
        <f>B7+B8+B9</f>
        <v>60167.671040539419</v>
      </c>
      <c r="C6" s="17">
        <f>C7+C8+C9</f>
        <v>34492.371299999999</v>
      </c>
      <c r="D6" s="18">
        <f>D7+D8+D9</f>
        <v>94660.042340539425</v>
      </c>
      <c r="E6" s="12"/>
    </row>
    <row r="7" spans="1:8" ht="18" customHeight="1">
      <c r="A7" s="16" t="s">
        <v>4</v>
      </c>
      <c r="B7" s="19">
        <v>52951.046359900451</v>
      </c>
      <c r="C7" s="20">
        <v>0</v>
      </c>
      <c r="D7" s="21">
        <f>C7+B7</f>
        <v>52951.046359900451</v>
      </c>
      <c r="E7" s="10"/>
      <c r="F7" s="1"/>
      <c r="G7" s="1"/>
      <c r="H7" s="1"/>
    </row>
    <row r="8" spans="1:8" ht="18" customHeight="1">
      <c r="A8" s="16" t="s">
        <v>11</v>
      </c>
      <c r="B8" s="19">
        <v>7216.6246806389699</v>
      </c>
      <c r="C8" s="22">
        <v>0</v>
      </c>
      <c r="D8" s="21">
        <f>C8+B8</f>
        <v>7216.6246806389699</v>
      </c>
      <c r="E8" s="10"/>
      <c r="F8" s="1"/>
      <c r="G8" s="1"/>
      <c r="H8" s="1"/>
    </row>
    <row r="9" spans="1:8" ht="18" customHeight="1">
      <c r="A9" s="13" t="s">
        <v>13</v>
      </c>
      <c r="B9" s="23">
        <v>0</v>
      </c>
      <c r="C9" s="23">
        <v>34492.371299999999</v>
      </c>
      <c r="D9" s="24">
        <f>C9+B9</f>
        <v>34492.371299999999</v>
      </c>
      <c r="E9" s="10"/>
      <c r="F9" s="1"/>
      <c r="G9" s="1"/>
      <c r="H9" s="1"/>
    </row>
    <row r="10" spans="1:8" ht="18" customHeight="1">
      <c r="A10" s="13" t="s">
        <v>5</v>
      </c>
      <c r="B10" s="24">
        <f>B11+B12</f>
        <v>1225.7298150001998</v>
      </c>
      <c r="C10" s="24">
        <f>C11+C12</f>
        <v>3.3332999999999999</v>
      </c>
      <c r="D10" s="24">
        <f>D11+D12</f>
        <v>1229.0631150001998</v>
      </c>
      <c r="E10" s="10"/>
      <c r="F10" s="1"/>
      <c r="G10" s="1"/>
      <c r="H10" s="1"/>
    </row>
    <row r="11" spans="1:8" ht="18" customHeight="1">
      <c r="A11" s="13" t="s">
        <v>4</v>
      </c>
      <c r="B11" s="24">
        <v>1225.7298150001998</v>
      </c>
      <c r="C11" s="24">
        <v>0</v>
      </c>
      <c r="D11" s="24">
        <f>C11+B11</f>
        <v>1225.7298150001998</v>
      </c>
      <c r="E11" s="10"/>
      <c r="F11" s="1"/>
      <c r="G11" s="1"/>
      <c r="H11" s="1"/>
    </row>
    <row r="12" spans="1:8" ht="18" customHeight="1">
      <c r="A12" s="13" t="s">
        <v>19</v>
      </c>
      <c r="B12" s="24"/>
      <c r="C12" s="24">
        <v>3.3332999999999999</v>
      </c>
      <c r="D12" s="24">
        <f>C12+B12</f>
        <v>3.3332999999999999</v>
      </c>
      <c r="E12" s="10"/>
      <c r="F12" s="1"/>
      <c r="G12" s="1"/>
      <c r="H12" s="1"/>
    </row>
    <row r="13" spans="1:8" ht="18" customHeight="1">
      <c r="A13" s="13" t="s">
        <v>17</v>
      </c>
      <c r="B13" s="24">
        <f>B14+B16+B18+B20</f>
        <v>513.00093089100005</v>
      </c>
      <c r="C13" s="24">
        <f>C14+C16+C18+C20</f>
        <v>697.65563601200006</v>
      </c>
      <c r="D13" s="24">
        <f>D14+D16+D18+D20</f>
        <v>1210.6565669030001</v>
      </c>
      <c r="E13" s="10"/>
      <c r="F13" s="1"/>
      <c r="G13" s="1"/>
      <c r="H13" s="1"/>
    </row>
    <row r="14" spans="1:8" ht="18" customHeight="1">
      <c r="A14" s="13" t="s">
        <v>6</v>
      </c>
      <c r="B14" s="24">
        <f>B15</f>
        <v>0</v>
      </c>
      <c r="C14" s="24">
        <f>C15</f>
        <v>159.97974478200001</v>
      </c>
      <c r="D14" s="23">
        <f t="shared" ref="D14:D20" si="0">C14+B14</f>
        <v>159.97974478200001</v>
      </c>
      <c r="E14" s="10"/>
      <c r="F14" s="1"/>
      <c r="G14" s="1"/>
      <c r="H14" s="1"/>
    </row>
    <row r="15" spans="1:8" s="1" customFormat="1" ht="18" customHeight="1">
      <c r="A15" s="13" t="s">
        <v>4</v>
      </c>
      <c r="B15" s="24">
        <v>0</v>
      </c>
      <c r="C15" s="24">
        <v>159.97974478200001</v>
      </c>
      <c r="D15" s="23">
        <f t="shared" si="0"/>
        <v>159.97974478200001</v>
      </c>
      <c r="E15" s="10"/>
    </row>
    <row r="16" spans="1:8" ht="18" customHeight="1">
      <c r="A16" s="13" t="s">
        <v>7</v>
      </c>
      <c r="B16" s="24">
        <f>B17</f>
        <v>2.6899624900000001</v>
      </c>
      <c r="C16" s="22">
        <f>C17</f>
        <v>521.04948619000004</v>
      </c>
      <c r="D16" s="23">
        <f t="shared" si="0"/>
        <v>523.73944868000001</v>
      </c>
      <c r="E16" s="10"/>
      <c r="F16" s="1"/>
      <c r="G16" s="1"/>
      <c r="H16" s="1"/>
    </row>
    <row r="17" spans="1:9" s="1" customFormat="1" ht="18" customHeight="1">
      <c r="A17" s="13" t="s">
        <v>4</v>
      </c>
      <c r="B17" s="24">
        <v>2.6899624900000001</v>
      </c>
      <c r="C17" s="23">
        <v>521.04948619000004</v>
      </c>
      <c r="D17" s="23">
        <f>C17+B17</f>
        <v>523.73944868000001</v>
      </c>
      <c r="E17" s="10"/>
    </row>
    <row r="18" spans="1:9" ht="18" customHeight="1">
      <c r="A18" s="13" t="s">
        <v>8</v>
      </c>
      <c r="B18" s="24">
        <f>B19</f>
        <v>449.42364698699998</v>
      </c>
      <c r="C18" s="25">
        <f>C19</f>
        <v>0</v>
      </c>
      <c r="D18" s="23">
        <f t="shared" si="0"/>
        <v>449.42364698699998</v>
      </c>
      <c r="E18" s="10"/>
      <c r="F18" s="1"/>
      <c r="G18" s="1"/>
      <c r="H18" s="1"/>
    </row>
    <row r="19" spans="1:9" ht="18" customHeight="1">
      <c r="A19" s="13" t="s">
        <v>4</v>
      </c>
      <c r="B19" s="24">
        <v>449.42364698699998</v>
      </c>
      <c r="C19" s="25">
        <v>0</v>
      </c>
      <c r="D19" s="23">
        <f t="shared" si="0"/>
        <v>449.42364698699998</v>
      </c>
      <c r="E19" s="10"/>
      <c r="F19" s="1"/>
      <c r="G19" s="1"/>
      <c r="H19" s="1"/>
    </row>
    <row r="20" spans="1:9" ht="18" customHeight="1">
      <c r="A20" s="13" t="s">
        <v>9</v>
      </c>
      <c r="B20" s="26">
        <f>B21</f>
        <v>60.887321414000006</v>
      </c>
      <c r="C20" s="22">
        <f t="shared" ref="C20:D20" si="1">C21</f>
        <v>16.626405039999998</v>
      </c>
      <c r="D20" s="23">
        <f t="shared" si="0"/>
        <v>77.513726454000007</v>
      </c>
      <c r="E20" s="10"/>
      <c r="F20" s="1"/>
      <c r="G20" s="1"/>
      <c r="H20" s="1"/>
      <c r="I20" s="27"/>
    </row>
    <row r="21" spans="1:9" s="1" customFormat="1" ht="18" customHeight="1">
      <c r="A21" s="13" t="s">
        <v>4</v>
      </c>
      <c r="B21" s="24">
        <v>60.887321414000006</v>
      </c>
      <c r="C21" s="23">
        <v>16.626405039999998</v>
      </c>
      <c r="D21" s="23">
        <f>C21+B21</f>
        <v>77.513726454000007</v>
      </c>
      <c r="E21" s="10"/>
    </row>
    <row r="22" spans="1:9" ht="18" customHeight="1">
      <c r="A22" s="13" t="s">
        <v>18</v>
      </c>
      <c r="B22" s="24">
        <f>B23</f>
        <v>604.41714908200004</v>
      </c>
      <c r="C22" s="24">
        <f>C23+C24</f>
        <v>776.74501872000008</v>
      </c>
      <c r="D22" s="24">
        <f>D23+D24</f>
        <v>1381.1621678020001</v>
      </c>
      <c r="E22" s="10"/>
      <c r="F22" s="1"/>
      <c r="G22" s="1"/>
      <c r="H22" s="1"/>
    </row>
    <row r="23" spans="1:9" ht="18" customHeight="1">
      <c r="A23" s="13" t="s">
        <v>4</v>
      </c>
      <c r="B23" s="24">
        <v>604.41714908200004</v>
      </c>
      <c r="C23" s="24">
        <v>704.24501872000008</v>
      </c>
      <c r="D23" s="24">
        <f>C23+B23</f>
        <v>1308.6621678020001</v>
      </c>
      <c r="E23" s="10"/>
      <c r="F23" s="1"/>
      <c r="G23" s="1"/>
      <c r="H23" s="1"/>
    </row>
    <row r="24" spans="1:9" ht="18" customHeight="1">
      <c r="A24" s="13" t="s">
        <v>13</v>
      </c>
      <c r="B24" s="24"/>
      <c r="C24" s="24">
        <v>72.5</v>
      </c>
      <c r="D24" s="24">
        <f>C24+B24</f>
        <v>72.5</v>
      </c>
      <c r="E24" s="10"/>
      <c r="F24" s="1"/>
      <c r="G24" s="1"/>
      <c r="H24" s="1"/>
    </row>
    <row r="25" spans="1:9" ht="18.75" customHeight="1">
      <c r="A25" s="13" t="s">
        <v>10</v>
      </c>
      <c r="B25" s="28">
        <f>B22+B13+B10+B6</f>
        <v>62510.818935512616</v>
      </c>
      <c r="C25" s="28">
        <f t="shared" ref="C25" si="2">C22+C13+C10+C6</f>
        <v>35970.105254732</v>
      </c>
      <c r="D25" s="28">
        <f>D22+D13+D10+D6</f>
        <v>98480.924190244623</v>
      </c>
      <c r="E25" s="10"/>
      <c r="F25" s="1"/>
      <c r="G25" s="1"/>
      <c r="H25" s="1"/>
    </row>
    <row r="26" spans="1:9" ht="41.25" customHeight="1">
      <c r="A26" s="34" t="s">
        <v>16</v>
      </c>
      <c r="B26" s="34"/>
      <c r="C26" s="34"/>
      <c r="D26" s="34"/>
      <c r="E26" s="15"/>
      <c r="F26" s="1"/>
      <c r="G26" s="1"/>
      <c r="H26" s="1"/>
    </row>
    <row r="27" spans="1:9" ht="32.25" customHeight="1">
      <c r="A27" s="35"/>
      <c r="B27" s="35"/>
      <c r="C27" s="35"/>
      <c r="D27" s="35"/>
      <c r="E27" s="1"/>
      <c r="F27" s="1"/>
      <c r="G27" s="1"/>
      <c r="H27" s="1"/>
    </row>
    <row r="28" spans="1:9" ht="32.25" customHeight="1">
      <c r="A28" s="14"/>
      <c r="B28" s="11"/>
      <c r="C28" s="11"/>
      <c r="D28" s="11"/>
      <c r="E28" s="1"/>
      <c r="F28" s="1"/>
      <c r="G28" s="1"/>
      <c r="H28" s="1"/>
    </row>
    <row r="29" spans="1:9" ht="32.25" customHeight="1">
      <c r="A29" s="14"/>
      <c r="B29" s="11"/>
      <c r="C29" s="11"/>
      <c r="D29" s="11"/>
      <c r="E29" s="1"/>
      <c r="F29" s="1"/>
      <c r="G29" s="1"/>
      <c r="H29" s="1"/>
    </row>
    <row r="30" spans="1:9" ht="32.25" customHeight="1">
      <c r="A30" s="10"/>
      <c r="B30" s="11"/>
      <c r="C30" s="11"/>
      <c r="D30" s="11"/>
      <c r="E30" s="1"/>
      <c r="F30" s="1"/>
      <c r="G30" s="1"/>
      <c r="H30" s="1"/>
    </row>
    <row r="31" spans="1:9" ht="32.25" customHeight="1">
      <c r="A31" s="1"/>
      <c r="B31" s="6"/>
      <c r="C31" s="6"/>
      <c r="D31" s="6"/>
      <c r="E31" s="1"/>
      <c r="F31" s="1"/>
      <c r="G31" s="1"/>
      <c r="H31" s="1"/>
    </row>
    <row r="32" spans="1:9" ht="32.25" customHeight="1">
      <c r="A32" s="1"/>
      <c r="B32" s="6"/>
      <c r="C32" s="6"/>
      <c r="D32" s="6"/>
      <c r="E32" s="1"/>
      <c r="F32" s="1"/>
      <c r="G32" s="1"/>
      <c r="H32" s="1"/>
    </row>
    <row r="33" spans="1:8" ht="32.25" customHeight="1">
      <c r="A33" s="1"/>
      <c r="B33" s="6"/>
      <c r="C33" s="6"/>
      <c r="D33" s="6"/>
      <c r="E33" s="1"/>
      <c r="F33" s="1"/>
      <c r="G33" s="1"/>
      <c r="H33" s="1"/>
    </row>
    <row r="34" spans="1:8" ht="32.25" customHeight="1">
      <c r="A34" s="1"/>
      <c r="B34" s="6"/>
      <c r="C34" s="6"/>
      <c r="D34" s="6"/>
      <c r="E34" s="1"/>
      <c r="F34" s="1"/>
      <c r="G34" s="1"/>
      <c r="H34" s="1"/>
    </row>
    <row r="35" spans="1:8" ht="32.25" customHeight="1">
      <c r="E35" s="1"/>
      <c r="F35" s="1"/>
      <c r="G35" s="1"/>
      <c r="H35" s="1"/>
    </row>
    <row r="36" spans="1:8" ht="32.25" customHeight="1">
      <c r="E36" s="1"/>
      <c r="F36" s="1"/>
      <c r="G36" s="1"/>
      <c r="H36" s="1"/>
    </row>
    <row r="37" spans="1:8" ht="32.25" customHeight="1">
      <c r="E37" s="1"/>
      <c r="F37" s="1"/>
      <c r="G37" s="1"/>
      <c r="H37" s="1"/>
    </row>
    <row r="38" spans="1:8" ht="32.25" customHeight="1">
      <c r="E38" s="1"/>
      <c r="F38" s="1"/>
      <c r="G38" s="1"/>
      <c r="H38" s="1"/>
    </row>
    <row r="39" spans="1:8" ht="32.25" customHeight="1">
      <c r="E39" s="1"/>
      <c r="F39" s="1"/>
      <c r="G39" s="1"/>
      <c r="H39" s="1"/>
    </row>
    <row r="40" spans="1:8" ht="32.25" customHeight="1">
      <c r="E40" s="1"/>
      <c r="F40" s="1"/>
      <c r="G40" s="1"/>
      <c r="H40" s="1"/>
    </row>
    <row r="41" spans="1:8" ht="32.25" customHeight="1">
      <c r="E41" s="1"/>
      <c r="F41" s="1"/>
      <c r="G41" s="1"/>
      <c r="H41" s="1"/>
    </row>
    <row r="42" spans="1:8" ht="32.25" customHeight="1">
      <c r="E42" s="1"/>
      <c r="F42" s="1"/>
      <c r="G42" s="1"/>
      <c r="H42" s="1"/>
    </row>
    <row r="43" spans="1:8" ht="6.75" customHeight="1"/>
  </sheetData>
  <mergeCells count="5">
    <mergeCell ref="A1:D1"/>
    <mergeCell ref="A2:D2"/>
    <mergeCell ref="B4:C4"/>
    <mergeCell ref="A26:D26"/>
    <mergeCell ref="A27:D27"/>
  </mergeCells>
  <conditionalFormatting sqref="A25:B25 D25">
    <cfRule type="expression" dxfId="113" priority="173" stopIfTrue="1">
      <formula>FIND("4.",A25)=1</formula>
    </cfRule>
  </conditionalFormatting>
  <conditionalFormatting sqref="B25 D25">
    <cfRule type="expression" dxfId="112" priority="174" stopIfTrue="1">
      <formula>FIND("4.",A25)=1</formula>
    </cfRule>
  </conditionalFormatting>
  <conditionalFormatting sqref="D25">
    <cfRule type="expression" dxfId="111" priority="176" stopIfTrue="1">
      <formula>FIND("4.",A25)=1</formula>
    </cfRule>
  </conditionalFormatting>
  <conditionalFormatting sqref="A25:B25 D25">
    <cfRule type="expression" dxfId="110" priority="177" stopIfTrue="1">
      <formula>FIND("Total",A25)=1</formula>
    </cfRule>
  </conditionalFormatting>
  <conditionalFormatting sqref="B25 D25 B28">
    <cfRule type="expression" dxfId="109" priority="178" stopIfTrue="1">
      <formula>FIND("Total",A25)=1</formula>
    </cfRule>
  </conditionalFormatting>
  <conditionalFormatting sqref="C28">
    <cfRule type="expression" dxfId="108" priority="179" stopIfTrue="1">
      <formula>FIND("Total",A28)=1</formula>
    </cfRule>
  </conditionalFormatting>
  <conditionalFormatting sqref="D25 D28">
    <cfRule type="expression" dxfId="107" priority="180" stopIfTrue="1">
      <formula>FIND("Total",A25)=1</formula>
    </cfRule>
  </conditionalFormatting>
  <conditionalFormatting sqref="B25 D25 B28:B34">
    <cfRule type="expression" dxfId="106" priority="161" stopIfTrue="1">
      <formula>FIND("1",A25)=1</formula>
    </cfRule>
    <cfRule type="expression" dxfId="105" priority="162" stopIfTrue="1">
      <formula>FIND("2",A25)=1</formula>
    </cfRule>
    <cfRule type="expression" dxfId="104" priority="163" stopIfTrue="1">
      <formula>FIND("3.",A25)=1</formula>
    </cfRule>
  </conditionalFormatting>
  <conditionalFormatting sqref="C28:C34">
    <cfRule type="expression" dxfId="103" priority="164" stopIfTrue="1">
      <formula>FIND("1",A28)=1</formula>
    </cfRule>
    <cfRule type="expression" dxfId="102" priority="165" stopIfTrue="1">
      <formula>FIND("2",A28)=1</formula>
    </cfRule>
    <cfRule type="expression" dxfId="101" priority="166" stopIfTrue="1">
      <formula>FIND("3.",A28)=1</formula>
    </cfRule>
  </conditionalFormatting>
  <conditionalFormatting sqref="D25 D28:D34">
    <cfRule type="expression" dxfId="100" priority="167" stopIfTrue="1">
      <formula>FIND("1",A25)=1</formula>
    </cfRule>
    <cfRule type="expression" dxfId="99" priority="168" stopIfTrue="1">
      <formula>FIND("2",A25)=1</formula>
    </cfRule>
    <cfRule type="expression" dxfId="98" priority="169" stopIfTrue="1">
      <formula>FIND("3.",A25)=1</formula>
    </cfRule>
  </conditionalFormatting>
  <conditionalFormatting sqref="A30:A34 A25:B25 D25">
    <cfRule type="expression" dxfId="97" priority="170" stopIfTrue="1">
      <formula>FIND("1",A25)=1</formula>
    </cfRule>
    <cfRule type="expression" dxfId="96" priority="171" stopIfTrue="1">
      <formula>FIND("2",A25)=1</formula>
    </cfRule>
    <cfRule type="expression" dxfId="95" priority="172" stopIfTrue="1">
      <formula>FIND("3.",A25)=1</formula>
    </cfRule>
  </conditionalFormatting>
  <conditionalFormatting sqref="D25">
    <cfRule type="expression" dxfId="94" priority="160" stopIfTrue="1">
      <formula>FIND("4.",B25)=1</formula>
    </cfRule>
  </conditionalFormatting>
  <conditionalFormatting sqref="D25">
    <cfRule type="expression" dxfId="93" priority="159" stopIfTrue="1">
      <formula>FIND("Total",B25)=1</formula>
    </cfRule>
  </conditionalFormatting>
  <conditionalFormatting sqref="D25">
    <cfRule type="expression" dxfId="92" priority="156" stopIfTrue="1">
      <formula>FIND("1",B25)=1</formula>
    </cfRule>
    <cfRule type="expression" dxfId="91" priority="157" stopIfTrue="1">
      <formula>FIND("2",B25)=1</formula>
    </cfRule>
    <cfRule type="expression" dxfId="90" priority="158" stopIfTrue="1">
      <formula>FIND("3.",B25)=1</formula>
    </cfRule>
  </conditionalFormatting>
  <conditionalFormatting sqref="B25">
    <cfRule type="expression" dxfId="89" priority="155" stopIfTrue="1">
      <formula>FIND("4.",XFD25)=1</formula>
    </cfRule>
  </conditionalFormatting>
  <conditionalFormatting sqref="B25">
    <cfRule type="expression" dxfId="88" priority="154" stopIfTrue="1">
      <formula>FIND("Total",XFD25)=1</formula>
    </cfRule>
  </conditionalFormatting>
  <conditionalFormatting sqref="B25">
    <cfRule type="expression" dxfId="87" priority="151" stopIfTrue="1">
      <formula>FIND("1",XFD25)=1</formula>
    </cfRule>
    <cfRule type="expression" dxfId="86" priority="152" stopIfTrue="1">
      <formula>FIND("2",XFD25)=1</formula>
    </cfRule>
    <cfRule type="expression" dxfId="85" priority="153" stopIfTrue="1">
      <formula>FIND("3.",XFD25)=1</formula>
    </cfRule>
  </conditionalFormatting>
  <conditionalFormatting sqref="B25">
    <cfRule type="expression" dxfId="84" priority="150" stopIfTrue="1">
      <formula>FIND("4.",A25)=1</formula>
    </cfRule>
  </conditionalFormatting>
  <conditionalFormatting sqref="D25">
    <cfRule type="expression" dxfId="83" priority="148" stopIfTrue="1">
      <formula>FIND("4.",A25)=1</formula>
    </cfRule>
  </conditionalFormatting>
  <conditionalFormatting sqref="B25">
    <cfRule type="expression" dxfId="82" priority="147" stopIfTrue="1">
      <formula>FIND("Total",A25)=1</formula>
    </cfRule>
  </conditionalFormatting>
  <conditionalFormatting sqref="D25">
    <cfRule type="expression" dxfId="81" priority="145" stopIfTrue="1">
      <formula>FIND("Total",A25)=1</formula>
    </cfRule>
  </conditionalFormatting>
  <conditionalFormatting sqref="B25">
    <cfRule type="expression" dxfId="80" priority="142" stopIfTrue="1">
      <formula>FIND("1",A25)=1</formula>
    </cfRule>
    <cfRule type="expression" dxfId="79" priority="143" stopIfTrue="1">
      <formula>FIND("2",A25)=1</formula>
    </cfRule>
    <cfRule type="expression" dxfId="78" priority="144" stopIfTrue="1">
      <formula>FIND("3.",A25)=1</formula>
    </cfRule>
  </conditionalFormatting>
  <conditionalFormatting sqref="D25">
    <cfRule type="expression" dxfId="77" priority="136" stopIfTrue="1">
      <formula>FIND("1",A25)=1</formula>
    </cfRule>
    <cfRule type="expression" dxfId="76" priority="137" stopIfTrue="1">
      <formula>FIND("2",A25)=1</formula>
    </cfRule>
    <cfRule type="expression" dxfId="75" priority="138" stopIfTrue="1">
      <formula>FIND("3.",A25)=1</formula>
    </cfRule>
  </conditionalFormatting>
  <conditionalFormatting sqref="A26">
    <cfRule type="expression" dxfId="74" priority="135" stopIfTrue="1">
      <formula>FIND("4.",A26)=1</formula>
    </cfRule>
  </conditionalFormatting>
  <conditionalFormatting sqref="A26">
    <cfRule type="expression" dxfId="73" priority="134" stopIfTrue="1">
      <formula>FIND("Total",A26)=1</formula>
    </cfRule>
  </conditionalFormatting>
  <conditionalFormatting sqref="A26">
    <cfRule type="expression" dxfId="72" priority="131" stopIfTrue="1">
      <formula>FIND("1",A26)=1</formula>
    </cfRule>
    <cfRule type="expression" dxfId="71" priority="132" stopIfTrue="1">
      <formula>FIND("2",A26)=1</formula>
    </cfRule>
    <cfRule type="expression" dxfId="70" priority="133" stopIfTrue="1">
      <formula>FIND("3.",A26)=1</formula>
    </cfRule>
  </conditionalFormatting>
  <conditionalFormatting sqref="C25">
    <cfRule type="expression" dxfId="69" priority="115" stopIfTrue="1">
      <formula>FIND("4.",C25)=1</formula>
    </cfRule>
  </conditionalFormatting>
  <conditionalFormatting sqref="C25">
    <cfRule type="expression" dxfId="68" priority="116" stopIfTrue="1">
      <formula>FIND("4.",B25)=1</formula>
    </cfRule>
  </conditionalFormatting>
  <conditionalFormatting sqref="C25">
    <cfRule type="expression" dxfId="67" priority="118" stopIfTrue="1">
      <formula>FIND("Total",C25)=1</formula>
    </cfRule>
  </conditionalFormatting>
  <conditionalFormatting sqref="C25">
    <cfRule type="expression" dxfId="66" priority="119" stopIfTrue="1">
      <formula>FIND("Total",B25)=1</formula>
    </cfRule>
  </conditionalFormatting>
  <conditionalFormatting sqref="C25">
    <cfRule type="expression" dxfId="65" priority="106" stopIfTrue="1">
      <formula>FIND("1",B25)=1</formula>
    </cfRule>
    <cfRule type="expression" dxfId="64" priority="107" stopIfTrue="1">
      <formula>FIND("2",B25)=1</formula>
    </cfRule>
    <cfRule type="expression" dxfId="63" priority="108" stopIfTrue="1">
      <formula>FIND("3.",B25)=1</formula>
    </cfRule>
  </conditionalFormatting>
  <conditionalFormatting sqref="C25">
    <cfRule type="expression" dxfId="62" priority="112" stopIfTrue="1">
      <formula>FIND("1",C25)=1</formula>
    </cfRule>
    <cfRule type="expression" dxfId="61" priority="113" stopIfTrue="1">
      <formula>FIND("2",C25)=1</formula>
    </cfRule>
    <cfRule type="expression" dxfId="60" priority="114" stopIfTrue="1">
      <formula>FIND("3.",C25)=1</formula>
    </cfRule>
  </conditionalFormatting>
  <conditionalFormatting sqref="C25">
    <cfRule type="expression" dxfId="59" priority="105" stopIfTrue="1">
      <formula>FIND("4.",A25)=1</formula>
    </cfRule>
  </conditionalFormatting>
  <conditionalFormatting sqref="C25">
    <cfRule type="expression" dxfId="58" priority="104" stopIfTrue="1">
      <formula>FIND("Total",A25)=1</formula>
    </cfRule>
  </conditionalFormatting>
  <conditionalFormatting sqref="C25">
    <cfRule type="expression" dxfId="57" priority="101" stopIfTrue="1">
      <formula>FIND("1",A25)=1</formula>
    </cfRule>
    <cfRule type="expression" dxfId="56" priority="102" stopIfTrue="1">
      <formula>FIND("2",A25)=1</formula>
    </cfRule>
    <cfRule type="expression" dxfId="55" priority="103" stopIfTrue="1">
      <formula>FIND("3.",A25)=1</formula>
    </cfRule>
  </conditionalFormatting>
  <conditionalFormatting sqref="C25">
    <cfRule type="expression" dxfId="54" priority="100" stopIfTrue="1">
      <formula>FIND("4.",B25)=1</formula>
    </cfRule>
  </conditionalFormatting>
  <conditionalFormatting sqref="C25">
    <cfRule type="expression" dxfId="53" priority="99" stopIfTrue="1">
      <formula>FIND("Total",B25)=1</formula>
    </cfRule>
  </conditionalFormatting>
  <conditionalFormatting sqref="C25">
    <cfRule type="expression" dxfId="52" priority="96" stopIfTrue="1">
      <formula>FIND("1",B25)=1</formula>
    </cfRule>
    <cfRule type="expression" dxfId="51" priority="97" stopIfTrue="1">
      <formula>FIND("2",B25)=1</formula>
    </cfRule>
    <cfRule type="expression" dxfId="50" priority="98" stopIfTrue="1">
      <formula>FIND("3.",B25)=1</formula>
    </cfRule>
  </conditionalFormatting>
  <conditionalFormatting sqref="A19:A24 A6:A17">
    <cfRule type="expression" dxfId="49" priority="78" stopIfTrue="1">
      <formula>FIND("4.",A6)=1</formula>
    </cfRule>
  </conditionalFormatting>
  <conditionalFormatting sqref="C22:D22 C13:D13 B6:C6 B19:B24 C14:C15 B9:B17 C10:D10">
    <cfRule type="expression" dxfId="48" priority="79" stopIfTrue="1">
      <formula>FIND("4.",A6)=1</formula>
    </cfRule>
  </conditionalFormatting>
  <conditionalFormatting sqref="B6:D6 C8 C21:C24 C17 C19 C10:C15">
    <cfRule type="expression" dxfId="47" priority="80" stopIfTrue="1">
      <formula>FIND("4.",XFD6)=1</formula>
    </cfRule>
  </conditionalFormatting>
  <conditionalFormatting sqref="D6:D24">
    <cfRule type="expression" dxfId="46" priority="81" stopIfTrue="1">
      <formula>FIND("4.",A6)=1</formula>
    </cfRule>
  </conditionalFormatting>
  <conditionalFormatting sqref="A19:A24 A6:A17">
    <cfRule type="expression" dxfId="45" priority="82" stopIfTrue="1">
      <formula>FIND("Total",A6)=1</formula>
    </cfRule>
  </conditionalFormatting>
  <conditionalFormatting sqref="C22:D22 C13:D13 B6:C6 B19:B24 C14:C15 B9:B17 C10:D10">
    <cfRule type="expression" dxfId="44" priority="83" stopIfTrue="1">
      <formula>FIND("Total",A6)=1</formula>
    </cfRule>
  </conditionalFormatting>
  <conditionalFormatting sqref="B6:D6 C8 C21:C24 C17 C19 C10:C15">
    <cfRule type="expression" dxfId="43" priority="84" stopIfTrue="1">
      <formula>FIND("Total",XFD6)=1</formula>
    </cfRule>
  </conditionalFormatting>
  <conditionalFormatting sqref="D6:D24">
    <cfRule type="expression" dxfId="42" priority="85" stopIfTrue="1">
      <formula>FIND("Total",A6)=1</formula>
    </cfRule>
  </conditionalFormatting>
  <conditionalFormatting sqref="C22:D22 C13:D13 B6:C6 B19:B24 C14:C15 B9:B17 C10:D10">
    <cfRule type="expression" dxfId="41" priority="66" stopIfTrue="1">
      <formula>FIND("1",A6)=1</formula>
    </cfRule>
    <cfRule type="expression" dxfId="40" priority="67" stopIfTrue="1">
      <formula>FIND("2",A6)=1</formula>
    </cfRule>
    <cfRule type="expression" dxfId="39" priority="68" stopIfTrue="1">
      <formula>FIND("3.",A6)=1</formula>
    </cfRule>
  </conditionalFormatting>
  <conditionalFormatting sqref="B6:D6 C8 C21:C24 C17 C19 C10:C15">
    <cfRule type="expression" dxfId="38" priority="69" stopIfTrue="1">
      <formula>FIND("1",XFD6)=1</formula>
    </cfRule>
    <cfRule type="expression" dxfId="37" priority="70" stopIfTrue="1">
      <formula>FIND("2",XFD6)=1</formula>
    </cfRule>
    <cfRule type="expression" dxfId="36" priority="71" stopIfTrue="1">
      <formula>FIND("3.",XFD6)=1</formula>
    </cfRule>
  </conditionalFormatting>
  <conditionalFormatting sqref="D6:D24">
    <cfRule type="expression" dxfId="35" priority="72" stopIfTrue="1">
      <formula>FIND("1",A6)=1</formula>
    </cfRule>
    <cfRule type="expression" dxfId="34" priority="73" stopIfTrue="1">
      <formula>FIND("2",A6)=1</formula>
    </cfRule>
    <cfRule type="expression" dxfId="33" priority="74" stopIfTrue="1">
      <formula>FIND("3.",A6)=1</formula>
    </cfRule>
  </conditionalFormatting>
  <conditionalFormatting sqref="A19:A24 A6:A17">
    <cfRule type="expression" dxfId="32" priority="75" stopIfTrue="1">
      <formula>FIND("1",A6)=1</formula>
    </cfRule>
    <cfRule type="expression" dxfId="31" priority="76" stopIfTrue="1">
      <formula>FIND("2",A6)=1</formula>
    </cfRule>
    <cfRule type="expression" dxfId="30" priority="77" stopIfTrue="1">
      <formula>FIND("3.",A6)=1</formula>
    </cfRule>
  </conditionalFormatting>
  <conditionalFormatting sqref="C9">
    <cfRule type="expression" dxfId="29" priority="86" stopIfTrue="1">
      <formula>FIND("4.",A7)=1</formula>
    </cfRule>
  </conditionalFormatting>
  <conditionalFormatting sqref="C9">
    <cfRule type="expression" dxfId="28" priority="87" stopIfTrue="1">
      <formula>FIND("Total",A7)=1</formula>
    </cfRule>
  </conditionalFormatting>
  <conditionalFormatting sqref="C9">
    <cfRule type="expression" dxfId="27" priority="88" stopIfTrue="1">
      <formula>FIND("1",A7)=1</formula>
    </cfRule>
    <cfRule type="expression" dxfId="26" priority="89" stopIfTrue="1">
      <formula>FIND("2",A7)=1</formula>
    </cfRule>
    <cfRule type="expression" dxfId="25" priority="90" stopIfTrue="1">
      <formula>FIND("3.",A7)=1</formula>
    </cfRule>
  </conditionalFormatting>
  <conditionalFormatting sqref="A18">
    <cfRule type="expression" dxfId="24" priority="33" stopIfTrue="1">
      <formula>FIND("4.",A18)=1</formula>
    </cfRule>
  </conditionalFormatting>
  <conditionalFormatting sqref="B18">
    <cfRule type="expression" dxfId="23" priority="34" stopIfTrue="1">
      <formula>FIND("4.",A18)=1</formula>
    </cfRule>
  </conditionalFormatting>
  <conditionalFormatting sqref="A18">
    <cfRule type="expression" dxfId="22" priority="37" stopIfTrue="1">
      <formula>FIND("Total",A18)=1</formula>
    </cfRule>
  </conditionalFormatting>
  <conditionalFormatting sqref="B18">
    <cfRule type="expression" dxfId="21" priority="38" stopIfTrue="1">
      <formula>FIND("Total",A18)=1</formula>
    </cfRule>
  </conditionalFormatting>
  <conditionalFormatting sqref="B18">
    <cfRule type="expression" dxfId="20" priority="21" stopIfTrue="1">
      <formula>FIND("1",A18)=1</formula>
    </cfRule>
    <cfRule type="expression" dxfId="19" priority="22" stopIfTrue="1">
      <formula>FIND("2",A18)=1</formula>
    </cfRule>
    <cfRule type="expression" dxfId="18" priority="23" stopIfTrue="1">
      <formula>FIND("3.",A18)=1</formula>
    </cfRule>
  </conditionalFormatting>
  <conditionalFormatting sqref="A18">
    <cfRule type="expression" dxfId="17" priority="30" stopIfTrue="1">
      <formula>FIND("1",A18)=1</formula>
    </cfRule>
    <cfRule type="expression" dxfId="16" priority="31" stopIfTrue="1">
      <formula>FIND("2",A18)=1</formula>
    </cfRule>
    <cfRule type="expression" dxfId="15" priority="32" stopIfTrue="1">
      <formula>FIND("3.",A18)=1</formula>
    </cfRule>
  </conditionalFormatting>
  <conditionalFormatting sqref="C18">
    <cfRule type="expression" dxfId="14" priority="19" stopIfTrue="1">
      <formula>FIND("4.",A18)=1</formula>
    </cfRule>
  </conditionalFormatting>
  <conditionalFormatting sqref="C18">
    <cfRule type="expression" dxfId="13" priority="20" stopIfTrue="1">
      <formula>FIND("Total",A18)=1</formula>
    </cfRule>
  </conditionalFormatting>
  <conditionalFormatting sqref="C18">
    <cfRule type="expression" dxfId="12" priority="16" stopIfTrue="1">
      <formula>FIND("1",A18)=1</formula>
    </cfRule>
    <cfRule type="expression" dxfId="11" priority="17" stopIfTrue="1">
      <formula>FIND("2",A18)=1</formula>
    </cfRule>
    <cfRule type="expression" dxfId="10" priority="18" stopIfTrue="1">
      <formula>FIND("3.",A18)=1</formula>
    </cfRule>
  </conditionalFormatting>
  <pageMargins left="1.3779527559055118" right="0.78740157480314965" top="0.78740157480314965" bottom="0.98425196850393704" header="0.51181102362204722" footer="0.51181102362204722"/>
  <pageSetup scale="81" orientation="portrait" r:id="rId1"/>
  <headerFooter alignWithMargins="0">
    <oddFooter>&amp;L&amp;D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31.12.2022</vt:lpstr>
      <vt:lpstr>'31.12.2022'!Print_Area</vt:lpstr>
      <vt:lpstr>'31.12.2022'!Query_from_dms1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Cebanu Anna</cp:lastModifiedBy>
  <cp:lastPrinted>2016-09-28T08:01:35Z</cp:lastPrinted>
  <dcterms:created xsi:type="dcterms:W3CDTF">2007-05-10T11:07:24Z</dcterms:created>
  <dcterms:modified xsi:type="dcterms:W3CDTF">2023-03-30T07:15:37Z</dcterms:modified>
</cp:coreProperties>
</file>