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Datoria sectorului public\2020\Q4 2020\"/>
    </mc:Choice>
  </mc:AlternateContent>
  <xr:revisionPtr revIDLastSave="0" documentId="13_ncr:1_{294AF4C2-ECD4-4290-828B-E2EDCC2B86E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31.12.2020" sheetId="6" r:id="rId1"/>
  </sheets>
  <definedNames>
    <definedName name="_xlnm.Print_Area" localSheetId="0">'31.12.2020'!$A$1:$D$24</definedName>
    <definedName name="Query_from_dms1" localSheetId="0">'31.12.2020'!$A$7:$H$40</definedName>
  </definedNames>
  <calcPr calcId="191029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B6" i="6"/>
  <c r="D6" i="6" l="1"/>
  <c r="C21" i="6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<sst xmlns="http://schemas.openxmlformats.org/spreadsheetml/2006/main" count="27" uniqueCount="22">
  <si>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</si>
  <si>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</si>
  <si>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</si>
  <si>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</si>
  <si>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</si>
  <si>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</si>
  <si>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</si>
  <si>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</si>
  <si>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</si>
  <si>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</si>
  <si>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</si>
  <si>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</si>
  <si>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</si>
  <si>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</si>
  <si>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</si>
  <si>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</si>
  <si>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</si>
  <si>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</si>
  <si>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</si>
  <si>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Începînd cu 31.05.2020 soldul datoriei de stat interne se prezintă la valoarea nominală, în conformitate cu prevederile HG nr. 234/2020.</t>
    </r>
  </si>
  <si>
    <r>
      <t>1. Datoria de Stat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:</t>
    </r>
  </si>
  <si>
    <t>la situaţia din  31.12.2020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</si>
</sst>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vertAlign val="superscript"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9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7" zoomScale="90" zoomScaleNormal="90" workbookViewId="0">
      <selection activeCell="F18" sqref="F18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16</v>
      </c>
      <c r="B1" s="29"/>
      <c r="C1" s="29"/>
      <c r="D1" s="29"/>
    </row>
    <row r="2" spans="1:8" ht="18">
      <c r="A2" s="30" t="s">
        <v>21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4.25">
      <c r="A6" s="13" t="s">
        <v>20</v>
      </c>
      <c r="B6" s="17">
        <f>B7+B8+B9</f>
        <v>38585.109795449636</v>
      </c>
      <c r="C6" s="17">
        <f>C7+C8+C9</f>
        <v>29235.621199999998</v>
      </c>
      <c r="D6" s="18">
        <f>D7+D8+D9</f>
        <v>67820.73099544963</v>
      </c>
      <c r="E6" s="12"/>
    </row>
    <row r="7" spans="1:8" ht="18" customHeight="1">
      <c r="A7" s="16" t="s">
        <v>4</v>
      </c>
      <c r="B7" s="19">
        <v>35666.566452738989</v>
      </c>
      <c r="C7" s="20">
        <v>0</v>
      </c>
      <c r="D7" s="21">
        <f>C7+B7</f>
        <v>35666.566452738989</v>
      </c>
      <c r="E7" s="10"/>
      <c r="F7" s="1"/>
      <c r="G7" s="1"/>
      <c r="H7" s="1"/>
    </row>
    <row r="8" spans="1:8" ht="18" customHeight="1">
      <c r="A8" s="16" t="s">
        <v>11</v>
      </c>
      <c r="B8" s="19">
        <v>2918.5433427106477</v>
      </c>
      <c r="C8" s="22">
        <v>0</v>
      </c>
      <c r="D8" s="21">
        <f>C8+B8</f>
        <v>2918.5433427106477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29235.621199999998</v>
      </c>
      <c r="D9" s="24">
        <f>C9+B9</f>
        <v>29235.621199999998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2429.1792411850079</v>
      </c>
      <c r="C10" s="24">
        <f t="shared" ref="C10" si="0">C11</f>
        <v>0</v>
      </c>
      <c r="D10" s="24">
        <f>D11</f>
        <v>2429.1792411850079</v>
      </c>
      <c r="E10" s="10"/>
      <c r="F10" s="1"/>
      <c r="G10" s="1"/>
      <c r="H10" s="1"/>
    </row>
    <row r="11" spans="1:8" ht="18" customHeight="1">
      <c r="A11" s="13" t="s">
        <v>4</v>
      </c>
      <c r="B11" s="24">
        <v>2429.1792411850079</v>
      </c>
      <c r="C11" s="24">
        <v>0</v>
      </c>
      <c r="D11" s="24">
        <f>C11+B11</f>
        <v>2429.1792411850079</v>
      </c>
      <c r="E11" s="10"/>
      <c r="F11" s="1"/>
      <c r="G11" s="1"/>
      <c r="H11" s="1"/>
    </row>
    <row r="12" spans="1:8" ht="18" customHeight="1">
      <c r="A12" s="13" t="s">
        <v>17</v>
      </c>
      <c r="B12" s="24">
        <f>B13+B15+B17+B19</f>
        <v>586.65496476800001</v>
      </c>
      <c r="C12" s="24">
        <f>C13+C15+C17+C19</f>
        <v>1248.7640613409999</v>
      </c>
      <c r="D12" s="24">
        <f>D13+D15+D17+D19</f>
        <v>1835.4190261089998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 t="shared" ref="C13" si="1">C14</f>
        <v>536.44389040399994</v>
      </c>
      <c r="D13" s="24">
        <f>D14</f>
        <v>536.44389040399994</v>
      </c>
      <c r="E13" s="10"/>
      <c r="F13" s="1"/>
      <c r="G13" s="1"/>
      <c r="H13" s="1"/>
    </row>
    <row r="14" spans="1:8" ht="18" customHeight="1">
      <c r="A14" s="13" t="s">
        <v>14</v>
      </c>
      <c r="B14" s="24">
        <v>0</v>
      </c>
      <c r="C14" s="25">
        <v>536.44389040399994</v>
      </c>
      <c r="D14" s="25">
        <f>B14+C14</f>
        <v>536.44389040399994</v>
      </c>
      <c r="E14" s="10"/>
      <c r="F14" s="1"/>
      <c r="G14" s="1"/>
      <c r="H14" s="1"/>
    </row>
    <row r="15" spans="1:8" ht="18" customHeight="1">
      <c r="A15" s="13" t="s">
        <v>7</v>
      </c>
      <c r="B15" s="26">
        <f>B16</f>
        <v>21.1266</v>
      </c>
      <c r="C15" s="22">
        <f t="shared" ref="C15" si="2">C16</f>
        <v>667.99951190699994</v>
      </c>
      <c r="D15" s="22">
        <f>D16</f>
        <v>689.12611190699999</v>
      </c>
      <c r="E15" s="10"/>
      <c r="F15" s="1"/>
      <c r="G15" s="1"/>
      <c r="H15" s="1"/>
    </row>
    <row r="16" spans="1:8" ht="18" customHeight="1">
      <c r="A16" s="13" t="s">
        <v>14</v>
      </c>
      <c r="B16" s="24">
        <v>21.1266</v>
      </c>
      <c r="C16" s="23">
        <v>667.99951190699994</v>
      </c>
      <c r="D16" s="23">
        <f>C16+B16</f>
        <v>689.12611190699999</v>
      </c>
      <c r="E16" s="10"/>
      <c r="F16" s="1"/>
      <c r="G16" s="1"/>
      <c r="H16" s="1"/>
    </row>
    <row r="17" spans="1:9" ht="18" customHeight="1">
      <c r="A17" s="13" t="s">
        <v>8</v>
      </c>
      <c r="B17" s="24">
        <f>B18</f>
        <v>533.92527523499996</v>
      </c>
      <c r="C17" s="25">
        <f t="shared" ref="C17:D17" si="3">C18</f>
        <v>43.4</v>
      </c>
      <c r="D17" s="25">
        <f t="shared" si="3"/>
        <v>577.32527523499994</v>
      </c>
      <c r="E17" s="10"/>
      <c r="F17" s="1"/>
      <c r="G17" s="1"/>
      <c r="H17" s="1"/>
    </row>
    <row r="18" spans="1:9" ht="18" customHeight="1">
      <c r="A18" s="13" t="s">
        <v>14</v>
      </c>
      <c r="B18" s="24">
        <v>533.92527523499996</v>
      </c>
      <c r="C18" s="25">
        <v>43.4</v>
      </c>
      <c r="D18" s="25">
        <f>C18+B18</f>
        <v>577.32527523499994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31.603089532999999</v>
      </c>
      <c r="C19" s="22">
        <f t="shared" ref="C19:D19" si="4">C20</f>
        <v>0.92065903000000004</v>
      </c>
      <c r="D19" s="22">
        <f t="shared" si="4"/>
        <v>32.523748562999998</v>
      </c>
      <c r="E19" s="10"/>
      <c r="F19" s="1"/>
      <c r="G19" s="1"/>
      <c r="H19" s="1"/>
      <c r="I19" s="27"/>
    </row>
    <row r="20" spans="1:9" ht="18" customHeight="1">
      <c r="A20" s="13" t="s">
        <v>14</v>
      </c>
      <c r="B20" s="24">
        <v>31.603089532999999</v>
      </c>
      <c r="C20" s="23">
        <v>0.92065903000000004</v>
      </c>
      <c r="D20" s="23">
        <f>C20+B20</f>
        <v>32.523748562999998</v>
      </c>
      <c r="E20" s="10"/>
      <c r="F20" s="1"/>
      <c r="G20" s="1"/>
      <c r="H20" s="1"/>
    </row>
    <row r="21" spans="1:9" ht="18" customHeight="1">
      <c r="A21" s="13" t="s">
        <v>18</v>
      </c>
      <c r="B21" s="24">
        <f>B22</f>
        <v>231.14538705500001</v>
      </c>
      <c r="C21" s="24">
        <f t="shared" ref="C21" si="5">C22</f>
        <v>319.85402075000002</v>
      </c>
      <c r="D21" s="24">
        <f>D22</f>
        <v>550.99940780500003</v>
      </c>
      <c r="E21" s="10"/>
      <c r="F21" s="1"/>
      <c r="G21" s="1"/>
      <c r="H21" s="1"/>
    </row>
    <row r="22" spans="1:9" ht="18" customHeight="1">
      <c r="A22" s="13" t="s">
        <v>14</v>
      </c>
      <c r="B22" s="24">
        <v>231.14538705500001</v>
      </c>
      <c r="C22" s="24">
        <v>319.85402075000002</v>
      </c>
      <c r="D22" s="24">
        <f>C22+B22</f>
        <v>550.99940780500003</v>
      </c>
      <c r="E22" s="10"/>
      <c r="F22" s="1"/>
      <c r="G22" s="1"/>
      <c r="H22" s="1"/>
    </row>
    <row r="23" spans="1:9" ht="18.75" customHeight="1">
      <c r="A23" s="13" t="s">
        <v>10</v>
      </c>
      <c r="B23" s="24">
        <f>B21+B12+B10+B6</f>
        <v>41832.089388457644</v>
      </c>
      <c r="C23" s="24">
        <f t="shared" ref="C23" si="6">C21+C12+C10+C6</f>
        <v>30804.239282090999</v>
      </c>
      <c r="D23" s="24">
        <f>D21+D12+D10+D6</f>
        <v>72636.328670548639</v>
      </c>
      <c r="E23" s="10"/>
      <c r="F23" s="1"/>
      <c r="G23" s="1"/>
      <c r="H23" s="1"/>
    </row>
    <row r="24" spans="1:9" ht="51.75" customHeight="1">
      <c r="A24" s="33" t="s">
        <v>15</v>
      </c>
      <c r="B24" s="33"/>
      <c r="C24" s="33"/>
      <c r="D24" s="33"/>
      <c r="E24" s="15"/>
      <c r="F24" s="1"/>
      <c r="G24" s="1"/>
      <c r="H24" s="1"/>
    </row>
    <row r="25" spans="1:9" ht="32.25" customHeight="1">
      <c r="A25" s="34" t="s">
        <v>19</v>
      </c>
      <c r="B25" s="34"/>
      <c r="C25" s="34"/>
      <c r="D25" s="34"/>
      <c r="E25" s="1"/>
      <c r="F25" s="1"/>
      <c r="G25" s="1"/>
      <c r="H25" s="1"/>
    </row>
    <row r="26" spans="1:9" ht="32.25" customHeight="1">
      <c r="A26" s="14"/>
      <c r="B26" s="11"/>
      <c r="C26" s="11"/>
      <c r="D26" s="11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0"/>
      <c r="B28" s="11"/>
      <c r="C28" s="11"/>
      <c r="D28" s="11"/>
      <c r="E28" s="1"/>
      <c r="F28" s="1"/>
      <c r="G28" s="1"/>
      <c r="H28" s="1"/>
    </row>
    <row r="29" spans="1:9" ht="32.25" customHeight="1">
      <c r="A29" s="1"/>
      <c r="B29" s="6"/>
      <c r="C29" s="6"/>
      <c r="D29" s="6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5:8" ht="32.25" customHeight="1">
      <c r="E33" s="1"/>
      <c r="F33" s="1"/>
      <c r="G33" s="1"/>
      <c r="H33" s="1"/>
    </row>
    <row r="34" spans="5:8" ht="32.25" customHeight="1">
      <c r="E34" s="1"/>
      <c r="F34" s="1"/>
      <c r="G34" s="1"/>
      <c r="H34" s="1"/>
    </row>
    <row r="35" spans="5:8" ht="32.25" customHeight="1">
      <c r="E35" s="1"/>
      <c r="F35" s="1"/>
      <c r="G35" s="1"/>
      <c r="H35" s="1"/>
    </row>
    <row r="36" spans="5:8" ht="32.25" customHeight="1">
      <c r="E36" s="1"/>
      <c r="F36" s="1"/>
      <c r="G36" s="1"/>
      <c r="H36" s="1"/>
    </row>
    <row r="37" spans="5:8" ht="32.25" customHeight="1">
      <c r="E37" s="1"/>
      <c r="F37" s="1"/>
      <c r="G37" s="1"/>
      <c r="H37" s="1"/>
    </row>
    <row r="38" spans="5:8" ht="32.25" customHeight="1">
      <c r="E38" s="1"/>
      <c r="F38" s="1"/>
      <c r="G38" s="1"/>
      <c r="H38" s="1"/>
    </row>
    <row r="39" spans="5:8" ht="32.25" customHeight="1">
      <c r="E39" s="1"/>
      <c r="F39" s="1"/>
      <c r="G39" s="1"/>
      <c r="H39" s="1"/>
    </row>
    <row r="40" spans="5:8" ht="32.25" customHeight="1">
      <c r="E40" s="1"/>
      <c r="F40" s="1"/>
      <c r="G40" s="1"/>
      <c r="H40" s="1"/>
    </row>
    <row r="41" spans="5:8" ht="6.75" customHeight="1"/>
  </sheetData>
  <mergeCells count="5">
    <mergeCell ref="A1:D1"/>
    <mergeCell ref="A2:D2"/>
    <mergeCell ref="B4:C4"/>
    <mergeCell ref="A24:D24"/>
    <mergeCell ref="A25:D25"/>
  </mergeCells>
  <conditionalFormatting sqref="A23:B23 D23">
    <cfRule type="expression" dxfId="108" priority="168" stopIfTrue="1">
      <formula>FIND("4.",A23)=1</formula>
    </cfRule>
  </conditionalFormatting>
  <conditionalFormatting sqref="B23 D23">
    <cfRule type="expression" dxfId="107" priority="169" stopIfTrue="1">
      <formula>FIND("4.",A23)=1</formula>
    </cfRule>
  </conditionalFormatting>
  <conditionalFormatting sqref="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3 D23 B26">
    <cfRule type="expression" dxfId="104" priority="173" stopIfTrue="1">
      <formula>FIND("Total",A23)=1</formula>
    </cfRule>
  </conditionalFormatting>
  <conditionalFormatting sqref="C26">
    <cfRule type="expression" dxfId="103" priority="174" stopIfTrue="1">
      <formula>FIND("Total",A26)=1</formula>
    </cfRule>
  </conditionalFormatting>
  <conditionalFormatting sqref="D23 D26">
    <cfRule type="expression" dxfId="102" priority="175" stopIfTrue="1">
      <formula>FIND("Total",A23)=1</formula>
    </cfRule>
  </conditionalFormatting>
  <conditionalFormatting sqref="B23 D23 B26:B32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6:C32">
    <cfRule type="expression" dxfId="98" priority="159" stopIfTrue="1">
      <formula>FIND("1",A26)=1</formula>
    </cfRule>
    <cfRule type="expression" dxfId="97" priority="160" stopIfTrue="1">
      <formula>FIND("2",A26)=1</formula>
    </cfRule>
    <cfRule type="expression" dxfId="96" priority="161" stopIfTrue="1">
      <formula>FIND("3.",A26)=1</formula>
    </cfRule>
  </conditionalFormatting>
  <conditionalFormatting sqref="D23 D26:D32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8:A32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31.12.2020</vt:lpstr>
      <vt:lpstr>'31.12.2020'!Print_Area</vt:lpstr>
      <vt:lpstr>'31.12.2020'!Query_from_dms1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ana_r</cp:lastModifiedBy>
  <cp:lastPrinted>2016-09-28T08:01:35Z</cp:lastPrinted>
  <dcterms:created xsi:type="dcterms:W3CDTF">2007-05-10T11:07:24Z</dcterms:created>
  <dcterms:modified xsi:type="dcterms:W3CDTF">2021-03-30T12:33:26Z</dcterms:modified>
</cp:coreProperties>
</file>