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0.04.2023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E15" i="1"/>
  <c r="D15" i="1" s="1"/>
  <c r="C15" i="1"/>
  <c r="E14" i="1"/>
  <c r="D14" i="1" s="1"/>
  <c r="C14" i="1"/>
  <c r="E13" i="1"/>
  <c r="E11" i="1" s="1"/>
  <c r="D13" i="1"/>
  <c r="C13" i="1"/>
  <c r="C11" i="1"/>
  <c r="C23" i="1" s="1"/>
  <c r="E23" i="1" l="1"/>
  <c r="D23" i="1" s="1"/>
  <c r="D1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<sst xmlns="http://schemas.openxmlformats.org/spreadsheetml/2006/main" count="22" uniqueCount="22">
  <si>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</si>
  <si>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</si>
  <si>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</si>
  <si>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</si>
  <si>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</si>
  <si>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</si>
  <si>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</si>
  <si>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</si>
  <si>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</si>
  <si>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</si>
  <si>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</si>
  <si>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privind datoria de stat internă în anul 2023</t>
  </si>
  <si>
    <t>Conform situaţiei din 1 ianuarie 2023</t>
  </si>
  <si>
    <t>Modificarile în perioada de la 01.01.23 pina la 30.04.2023</t>
  </si>
  <si>
    <t xml:space="preserve">La finele perioadei de gestiune 30.04.2023 </t>
  </si>
  <si>
    <r>
      <rPr>
        <b/>
        <sz val="10.5"/>
        <rFont val="Times New Roman"/>
        <family val="1"/>
        <charset val="204"/>
      </rPr>
      <t>Pentru 4 luni ale anului 2023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12,27%   (pe tipuri de VMS:   91 zile - 12,80%, 182 zile - 12,15%, 364 zile - 11,96%, 2 ani - 15,79%, 3 ani - 13,07%), care comparativ cu anul 2022 este mai mică cu 0,28 p.p.</t>
    </r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</si>
  <si>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</si>
  <si>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</si>
  <si>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</si>
  <si>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</si>
  <si>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</si>
  <si>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r>
      <t xml:space="preserve">Nota.  </t>
    </r>
    <r>
      <rPr>
        <b/>
        <sz val="10.5"/>
        <rFont val="Times New Roman"/>
        <family val="1"/>
        <charset val="204"/>
      </rPr>
      <t>La situaţia din 30 aprilie 2023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1 849,3 mil. lei şi a constituit </t>
    </r>
    <r>
      <rPr>
        <b/>
        <sz val="10.5"/>
        <rFont val="Times New Roman"/>
        <family val="1"/>
        <charset val="204"/>
      </rPr>
      <t>36 341,7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1 920,9 mil. lei la valoarea nominală.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</si>
</sst>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166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/>
    <xf numFmtId="4" fontId="10" fillId="0" borderId="9" xfId="0" applyNumberFormat="1" applyFont="1" applyBorder="1"/>
    <xf numFmtId="0" fontId="10" fillId="0" borderId="4" xfId="0" applyFont="1" applyBorder="1"/>
    <xf numFmtId="0" fontId="4" fillId="0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H23" sqref="H23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28" t="s">
        <v>5</v>
      </c>
      <c r="B2" s="29"/>
      <c r="C2" s="29"/>
      <c r="D2" s="29"/>
      <c r="E2" s="29"/>
    </row>
    <row r="3" spans="1:5" ht="18.75" x14ac:dyDescent="0.3">
      <c r="A3" s="28" t="s">
        <v>11</v>
      </c>
      <c r="B3" s="29"/>
      <c r="C3" s="29"/>
      <c r="D3" s="29"/>
      <c r="E3" s="29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1" t="s">
        <v>4</v>
      </c>
    </row>
    <row r="6" spans="1:5" s="8" customFormat="1" ht="18" customHeight="1" x14ac:dyDescent="0.2">
      <c r="A6" s="17"/>
      <c r="B6" s="17"/>
      <c r="C6" s="30" t="s">
        <v>12</v>
      </c>
      <c r="D6" s="30" t="s">
        <v>13</v>
      </c>
      <c r="E6" s="30" t="s">
        <v>14</v>
      </c>
    </row>
    <row r="7" spans="1:5" s="8" customFormat="1" ht="18" customHeight="1" x14ac:dyDescent="0.2">
      <c r="A7" s="18" t="s">
        <v>2</v>
      </c>
      <c r="B7" s="18" t="s">
        <v>1</v>
      </c>
      <c r="C7" s="31"/>
      <c r="D7" s="31"/>
      <c r="E7" s="31"/>
    </row>
    <row r="8" spans="1:5" s="8" customFormat="1" ht="18" customHeight="1" x14ac:dyDescent="0.2">
      <c r="A8" s="18" t="s">
        <v>3</v>
      </c>
      <c r="B8" s="4"/>
      <c r="C8" s="31"/>
      <c r="D8" s="31"/>
      <c r="E8" s="31"/>
    </row>
    <row r="9" spans="1:5" ht="13.5" thickBot="1" x14ac:dyDescent="0.25">
      <c r="A9" s="22"/>
      <c r="B9" s="23"/>
      <c r="C9" s="32"/>
      <c r="D9" s="32"/>
      <c r="E9" s="32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33">
        <v>1</v>
      </c>
      <c r="B11" s="14" t="s">
        <v>16</v>
      </c>
      <c r="C11" s="34">
        <f>C13+C14+C15+C16</f>
        <v>34492.371299999999</v>
      </c>
      <c r="D11" s="35">
        <f t="shared" ref="D11" si="0">E11-C11</f>
        <v>1849.160100000001</v>
      </c>
      <c r="E11" s="34">
        <f>E13+E14+E15+E16</f>
        <v>36341.5314</v>
      </c>
    </row>
    <row r="12" spans="1:5" x14ac:dyDescent="0.2">
      <c r="A12" s="33"/>
      <c r="B12" s="14"/>
      <c r="C12" s="34"/>
      <c r="D12" s="35"/>
      <c r="E12" s="34"/>
    </row>
    <row r="13" spans="1:5" x14ac:dyDescent="0.2">
      <c r="A13" s="36"/>
      <c r="B13" s="15" t="s">
        <v>6</v>
      </c>
      <c r="C13" s="34">
        <f>20189798200/1000000</f>
        <v>20189.798200000001</v>
      </c>
      <c r="D13" s="35">
        <f t="shared" ref="D13:D19" si="1">E13-C13</f>
        <v>1920.904599999998</v>
      </c>
      <c r="E13" s="34">
        <f>22110702800/1000000</f>
        <v>22110.702799999999</v>
      </c>
    </row>
    <row r="14" spans="1:5" x14ac:dyDescent="0.2">
      <c r="A14" s="36"/>
      <c r="B14" s="15" t="s">
        <v>7</v>
      </c>
      <c r="C14" s="34">
        <f>2241373100/1000000</f>
        <v>2241.3730999999998</v>
      </c>
      <c r="D14" s="35">
        <f t="shared" si="1"/>
        <v>-71.744499999999789</v>
      </c>
      <c r="E14" s="34">
        <f>2169628600/1000000</f>
        <v>2169.6286</v>
      </c>
    </row>
    <row r="15" spans="1:5" x14ac:dyDescent="0.2">
      <c r="A15" s="36"/>
      <c r="B15" s="14" t="s">
        <v>8</v>
      </c>
      <c r="C15" s="34">
        <f>12061200000/1000000</f>
        <v>12061.2</v>
      </c>
      <c r="D15" s="35">
        <f t="shared" si="1"/>
        <v>0</v>
      </c>
      <c r="E15" s="34">
        <f>12061200000/1000000</f>
        <v>12061.2</v>
      </c>
    </row>
    <row r="16" spans="1:5" ht="25.5" x14ac:dyDescent="0.2">
      <c r="A16" s="36"/>
      <c r="B16" s="14" t="s">
        <v>17</v>
      </c>
      <c r="C16" s="34">
        <v>0</v>
      </c>
      <c r="D16" s="35">
        <f t="shared" si="1"/>
        <v>0</v>
      </c>
      <c r="E16" s="34">
        <v>0</v>
      </c>
    </row>
    <row r="17" spans="1:10" ht="25.5" x14ac:dyDescent="0.2">
      <c r="A17" s="33">
        <v>2</v>
      </c>
      <c r="B17" s="14" t="s">
        <v>18</v>
      </c>
      <c r="C17" s="34">
        <v>0</v>
      </c>
      <c r="D17" s="35">
        <f t="shared" si="1"/>
        <v>0</v>
      </c>
      <c r="E17" s="34">
        <v>0</v>
      </c>
    </row>
    <row r="18" spans="1:10" ht="17.45" customHeight="1" x14ac:dyDescent="0.2">
      <c r="A18" s="33">
        <v>3</v>
      </c>
      <c r="B18" s="15" t="s">
        <v>19</v>
      </c>
      <c r="C18" s="34">
        <v>0</v>
      </c>
      <c r="D18" s="35">
        <f t="shared" si="1"/>
        <v>0.16296874</v>
      </c>
      <c r="E18" s="34">
        <v>0.16296874</v>
      </c>
    </row>
    <row r="19" spans="1:10" ht="13.15" customHeight="1" x14ac:dyDescent="0.2">
      <c r="A19" s="33">
        <v>4</v>
      </c>
      <c r="B19" s="15" t="s">
        <v>20</v>
      </c>
      <c r="C19" s="34">
        <v>0</v>
      </c>
      <c r="D19" s="35">
        <f t="shared" si="1"/>
        <v>0</v>
      </c>
      <c r="E19" s="34">
        <v>0</v>
      </c>
    </row>
    <row r="20" spans="1:10" ht="13.15" hidden="1" customHeight="1" x14ac:dyDescent="0.2">
      <c r="A20" s="19"/>
      <c r="B20" s="15"/>
      <c r="C20" s="24"/>
      <c r="D20" s="24"/>
      <c r="E20" s="24"/>
    </row>
    <row r="21" spans="1:10" ht="24.75" hidden="1" customHeight="1" thickBot="1" x14ac:dyDescent="0.2">
      <c r="A21" s="37" t="s">
        <v>9</v>
      </c>
      <c r="B21" s="14" t="s">
        <v>10</v>
      </c>
      <c r="C21" s="24">
        <v>0</v>
      </c>
      <c r="D21" s="24">
        <f>E21-C21</f>
        <v>0</v>
      </c>
      <c r="E21" s="24"/>
    </row>
    <row r="22" spans="1:10" ht="13.5" thickBot="1" x14ac:dyDescent="0.25">
      <c r="A22" s="19"/>
      <c r="B22" s="5"/>
      <c r="C22" s="24"/>
      <c r="D22" s="24"/>
      <c r="E22" s="24"/>
      <c r="F22" s="12"/>
      <c r="G22" s="3"/>
      <c r="H22" s="3"/>
      <c r="I22" s="3"/>
      <c r="J22" s="3"/>
    </row>
    <row r="23" spans="1:10" ht="21.75" customHeight="1" thickBot="1" x14ac:dyDescent="0.25">
      <c r="A23" s="20"/>
      <c r="B23" s="16" t="s">
        <v>0</v>
      </c>
      <c r="C23" s="25">
        <f>C11+C17+C18+C19</f>
        <v>34492.371299999999</v>
      </c>
      <c r="D23" s="25">
        <f>E23-C23</f>
        <v>1849.3230687399991</v>
      </c>
      <c r="E23" s="25">
        <f>E11+E17+E18+E19</f>
        <v>36341.694368739998</v>
      </c>
      <c r="F23" s="12"/>
      <c r="G23" s="3"/>
      <c r="H23" s="3"/>
      <c r="I23" s="3"/>
      <c r="J23" s="3"/>
    </row>
    <row r="24" spans="1:10" s="10" customFormat="1" ht="15.75" customHeight="1" x14ac:dyDescent="0.25">
      <c r="A24" s="27" t="s">
        <v>21</v>
      </c>
      <c r="B24" s="27"/>
      <c r="C24" s="27"/>
      <c r="D24" s="27"/>
      <c r="E24" s="27"/>
      <c r="F24" s="13"/>
      <c r="G24" s="9"/>
      <c r="H24" s="9"/>
      <c r="I24" s="9"/>
      <c r="J24" s="9"/>
    </row>
    <row r="25" spans="1:10" s="10" customFormat="1" ht="15.75" customHeight="1" x14ac:dyDescent="0.25">
      <c r="A25" s="27"/>
      <c r="B25" s="27"/>
      <c r="C25" s="27"/>
      <c r="D25" s="27"/>
      <c r="E25" s="27"/>
    </row>
    <row r="26" spans="1:10" s="10" customFormat="1" ht="25.15" customHeight="1" x14ac:dyDescent="0.25">
      <c r="A26" s="27"/>
      <c r="B26" s="27"/>
      <c r="C26" s="27"/>
      <c r="D26" s="27"/>
      <c r="E26" s="27"/>
    </row>
    <row r="27" spans="1:10" s="10" customFormat="1" ht="20.25" customHeight="1" x14ac:dyDescent="0.25">
      <c r="A27" s="27" t="s">
        <v>15</v>
      </c>
      <c r="B27" s="27"/>
      <c r="C27" s="27"/>
      <c r="D27" s="27"/>
      <c r="E27" s="27"/>
    </row>
    <row r="28" spans="1:10" s="10" customFormat="1" ht="20.25" customHeight="1" x14ac:dyDescent="0.25">
      <c r="A28" s="27"/>
      <c r="B28" s="27"/>
      <c r="C28" s="27"/>
      <c r="D28" s="27"/>
      <c r="E28" s="27"/>
    </row>
    <row r="30" spans="1:10" ht="24" customHeight="1" x14ac:dyDescent="0.2">
      <c r="A30" s="26"/>
      <c r="B30" s="26"/>
      <c r="C30" s="26"/>
      <c r="D30" s="26"/>
      <c r="E30" s="26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2023-04-28T07:50:16Z</dcterms:modified>
</cp:coreProperties>
</file>