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nul 2018\Circulara bugetara 2019-2021\anexe\"/>
    </mc:Choice>
  </mc:AlternateContent>
  <bookViews>
    <workbookView xWindow="120" yWindow="45" windowWidth="18975" windowHeight="1195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Лист1!$A$1:$S$31</definedName>
  </definedNames>
  <calcPr calcId="162913"/>
</workbook>
</file>

<file path=xl/calcChain.xml><?xml version="1.0" encoding="utf-8"?>
<calcChain xmlns="http://schemas.openxmlformats.org/spreadsheetml/2006/main">
  <c r="B17" i="1" l="1"/>
  <c r="B16" i="1"/>
  <c r="B15" i="1"/>
  <c r="B14" i="1"/>
  <c r="B13" i="1"/>
  <c r="B12" i="1"/>
  <c r="C12" i="1" l="1"/>
  <c r="D12" i="1"/>
  <c r="C13" i="1"/>
  <c r="D13" i="1"/>
  <c r="C15" i="1"/>
  <c r="D15" i="1"/>
  <c r="C16" i="1"/>
  <c r="D16" i="1"/>
  <c r="C17" i="1"/>
  <c r="D17" i="1"/>
  <c r="B19" i="1"/>
  <c r="C19" i="1"/>
  <c r="D19" i="1"/>
  <c r="B20" i="1"/>
  <c r="C20" i="1"/>
  <c r="D20" i="1"/>
  <c r="B21" i="1"/>
  <c r="C21" i="1"/>
  <c r="D21" i="1"/>
  <c r="B22" i="1"/>
  <c r="C22" i="1"/>
  <c r="D22" i="1"/>
  <c r="B23" i="1"/>
  <c r="C23" i="1"/>
  <c r="D23" i="1"/>
  <c r="B24" i="1"/>
  <c r="C24" i="1"/>
  <c r="D24" i="1"/>
  <c r="B25" i="1"/>
  <c r="C25" i="1"/>
  <c r="D25" i="1"/>
  <c r="O18" i="1" l="1"/>
  <c r="P18" i="1"/>
  <c r="N18" i="1"/>
  <c r="O14" i="1"/>
  <c r="P14" i="1"/>
  <c r="N14" i="1"/>
  <c r="O11" i="1"/>
  <c r="P11" i="1"/>
  <c r="N11" i="1"/>
  <c r="J18" i="1"/>
  <c r="S11" i="1"/>
  <c r="R11" i="1"/>
  <c r="Q11" i="1"/>
  <c r="M11" i="1"/>
  <c r="L11" i="1"/>
  <c r="K11" i="1"/>
  <c r="J11" i="1"/>
  <c r="I11" i="1"/>
  <c r="H11" i="1"/>
  <c r="G11" i="1"/>
  <c r="F11" i="1"/>
  <c r="E11" i="1"/>
  <c r="F14" i="1"/>
  <c r="G14" i="1"/>
  <c r="H14" i="1"/>
  <c r="I14" i="1"/>
  <c r="J14" i="1"/>
  <c r="K14" i="1"/>
  <c r="L14" i="1"/>
  <c r="M14" i="1"/>
  <c r="Q14" i="1"/>
  <c r="R14" i="1"/>
  <c r="S14" i="1"/>
  <c r="E14" i="1"/>
  <c r="H18" i="1"/>
  <c r="I18" i="1"/>
  <c r="K18" i="1"/>
  <c r="L18" i="1"/>
  <c r="M18" i="1"/>
  <c r="R18" i="1"/>
  <c r="S18" i="1"/>
  <c r="Q18" i="1"/>
  <c r="B11" i="1" l="1"/>
  <c r="D11" i="1"/>
  <c r="C14" i="1"/>
  <c r="P26" i="1"/>
  <c r="J26" i="1"/>
  <c r="N26" i="1"/>
  <c r="O26" i="1"/>
  <c r="D14" i="1"/>
  <c r="C11" i="1"/>
  <c r="Q26" i="1"/>
  <c r="H26" i="1"/>
  <c r="S26" i="1"/>
  <c r="I26" i="1"/>
  <c r="R26" i="1"/>
  <c r="M26" i="1"/>
  <c r="K26" i="1"/>
  <c r="L26" i="1"/>
  <c r="F18" i="1"/>
  <c r="C18" i="1" s="1"/>
  <c r="G18" i="1"/>
  <c r="D18" i="1" s="1"/>
  <c r="E18" i="1"/>
  <c r="B18" i="1" s="1"/>
  <c r="D26" i="1" l="1"/>
  <c r="B26" i="1"/>
  <c r="C26" i="1"/>
  <c r="F26" i="1"/>
  <c r="E26" i="1"/>
  <c r="G26" i="1"/>
</calcChain>
</file>

<file path=xl/sharedStrings.xml><?xml version="1.0" encoding="utf-8"?>
<sst xmlns="http://schemas.openxmlformats.org/spreadsheetml/2006/main" count="36" uniqueCount="29">
  <si>
    <t>Căuşeni</t>
  </si>
  <si>
    <t>Primăria Copanca</t>
  </si>
  <si>
    <t>Primăria Hagimus</t>
  </si>
  <si>
    <t>Dubăsari</t>
  </si>
  <si>
    <t>Primăria Cocieri</t>
  </si>
  <si>
    <t>Primăria Corjova</t>
  </si>
  <si>
    <t>Primăria Coşniţa</t>
  </si>
  <si>
    <t>Primăria Doroţcaia</t>
  </si>
  <si>
    <t>Primăria Molovata Nouă</t>
  </si>
  <si>
    <t>Primăria Pîrîta</t>
  </si>
  <si>
    <t>Consiliul Raional</t>
  </si>
  <si>
    <t>Anenii Noi</t>
  </si>
  <si>
    <t>Primăria Varniţa</t>
  </si>
  <si>
    <t>UAT</t>
  </si>
  <si>
    <t>Estimat</t>
  </si>
  <si>
    <t>Organe administrative</t>
  </si>
  <si>
    <t>Invatamint</t>
  </si>
  <si>
    <t>Cultura</t>
  </si>
  <si>
    <t>Asistenta sociala</t>
  </si>
  <si>
    <t>Informație</t>
  </si>
  <si>
    <t>mii lei</t>
  </si>
  <si>
    <t xml:space="preserve">Total </t>
  </si>
  <si>
    <t>privind transferurile cu destinație specială de la bugetul de stat la bugetele locale</t>
  </si>
  <si>
    <t>Total pe UAT</t>
  </si>
  <si>
    <t>Tineret și sport</t>
  </si>
  <si>
    <t xml:space="preserve">pentru plata sporului  lunar în mărime de 30% din salariul de bază pentru personalul unităților bugetare din partea stîngă a Nistrului (r. Dubăsari), raioanele Anenii Noi, Căușeni </t>
  </si>
  <si>
    <t>pe anul 2019 și estimările pe anii 2020-2021</t>
  </si>
  <si>
    <t>Rel.la tel.022 26-26-19</t>
  </si>
  <si>
    <t>Anexa nr.15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</si>
</sst>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6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Alignment="1"/>
    <xf numFmtId="0" fontId="4" fillId="0" borderId="0" xfId="0" applyFont="1" applyAlignment="1"/>
    <xf numFmtId="0" fontId="1" fillId="2" borderId="0" xfId="0" applyFont="1" applyFill="1"/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1" fillId="0" borderId="12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left" wrapText="1"/>
    </xf>
    <xf numFmtId="164" fontId="5" fillId="0" borderId="1" xfId="0" applyNumberFormat="1" applyFont="1" applyBorder="1" applyAlignment="1">
      <alignment horizontal="right" wrapText="1"/>
    </xf>
    <xf numFmtId="164" fontId="5" fillId="0" borderId="12" xfId="0" applyNumberFormat="1" applyFont="1" applyBorder="1" applyAlignment="1">
      <alignment horizontal="right" wrapText="1"/>
    </xf>
    <xf numFmtId="0" fontId="4" fillId="0" borderId="13" xfId="0" applyFont="1" applyBorder="1" applyAlignment="1">
      <alignment horizontal="left" wrapText="1"/>
    </xf>
    <xf numFmtId="0" fontId="1" fillId="3" borderId="0" xfId="0" applyFont="1" applyFill="1"/>
    <xf numFmtId="0" fontId="4" fillId="3" borderId="0" xfId="0" applyFont="1" applyFill="1" applyAlignment="1"/>
    <xf numFmtId="0" fontId="4" fillId="0" borderId="15" xfId="0" applyFont="1" applyBorder="1" applyAlignment="1">
      <alignment horizontal="left" wrapText="1"/>
    </xf>
    <xf numFmtId="0" fontId="6" fillId="2" borderId="19" xfId="0" applyFont="1" applyFill="1" applyBorder="1" applyAlignment="1">
      <alignment horizontal="left" wrapText="1"/>
    </xf>
    <xf numFmtId="164" fontId="6" fillId="2" borderId="20" xfId="0" applyNumberFormat="1" applyFont="1" applyFill="1" applyBorder="1" applyAlignment="1">
      <alignment horizontal="right" wrapText="1"/>
    </xf>
    <xf numFmtId="164" fontId="6" fillId="2" borderId="21" xfId="0" applyNumberFormat="1" applyFont="1" applyFill="1" applyBorder="1" applyAlignment="1">
      <alignment horizontal="right" wrapText="1"/>
    </xf>
    <xf numFmtId="0" fontId="1" fillId="0" borderId="0" xfId="0" applyFont="1" applyFill="1"/>
    <xf numFmtId="0" fontId="2" fillId="0" borderId="0" xfId="0" applyFont="1" applyFill="1" applyAlignment="1">
      <alignment horizont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164" fontId="5" fillId="0" borderId="13" xfId="0" applyNumberFormat="1" applyFont="1" applyFill="1" applyBorder="1" applyAlignment="1">
      <alignment horizontal="right" wrapText="1"/>
    </xf>
    <xf numFmtId="164" fontId="5" fillId="0" borderId="1" xfId="0" applyNumberFormat="1" applyFont="1" applyFill="1" applyBorder="1" applyAlignment="1">
      <alignment horizontal="right" wrapText="1"/>
    </xf>
    <xf numFmtId="164" fontId="5" fillId="0" borderId="12" xfId="0" applyNumberFormat="1" applyFont="1" applyFill="1" applyBorder="1" applyAlignment="1">
      <alignment horizontal="right" wrapText="1"/>
    </xf>
    <xf numFmtId="164" fontId="5" fillId="0" borderId="5" xfId="0" applyNumberFormat="1" applyFont="1" applyFill="1" applyBorder="1" applyAlignment="1">
      <alignment horizontal="right" wrapText="1"/>
    </xf>
    <xf numFmtId="164" fontId="1" fillId="0" borderId="13" xfId="0" applyNumberFormat="1" applyFont="1" applyFill="1" applyBorder="1" applyAlignment="1">
      <alignment horizontal="right"/>
    </xf>
    <xf numFmtId="164" fontId="1" fillId="0" borderId="1" xfId="0" applyNumberFormat="1" applyFont="1" applyFill="1" applyBorder="1" applyAlignment="1">
      <alignment horizontal="right"/>
    </xf>
    <xf numFmtId="164" fontId="1" fillId="0" borderId="12" xfId="0" applyNumberFormat="1" applyFont="1" applyFill="1" applyBorder="1" applyAlignment="1">
      <alignment horizontal="right"/>
    </xf>
    <xf numFmtId="164" fontId="1" fillId="0" borderId="5" xfId="0" applyNumberFormat="1" applyFont="1" applyFill="1" applyBorder="1" applyAlignment="1">
      <alignment horizontal="right"/>
    </xf>
    <xf numFmtId="164" fontId="1" fillId="0" borderId="15" xfId="0" applyNumberFormat="1" applyFont="1" applyFill="1" applyBorder="1" applyAlignment="1">
      <alignment horizontal="right"/>
    </xf>
    <xf numFmtId="164" fontId="1" fillId="0" borderId="3" xfId="0" applyNumberFormat="1" applyFont="1" applyFill="1" applyBorder="1" applyAlignment="1">
      <alignment horizontal="right"/>
    </xf>
    <xf numFmtId="164" fontId="1" fillId="0" borderId="18" xfId="0" applyNumberFormat="1" applyFont="1" applyFill="1" applyBorder="1" applyAlignment="1">
      <alignment horizontal="right"/>
    </xf>
    <xf numFmtId="164" fontId="1" fillId="0" borderId="22" xfId="0" applyNumberFormat="1" applyFont="1" applyFill="1" applyBorder="1" applyAlignment="1">
      <alignment horizontal="right"/>
    </xf>
    <xf numFmtId="164" fontId="6" fillId="0" borderId="19" xfId="0" applyNumberFormat="1" applyFont="1" applyFill="1" applyBorder="1" applyAlignment="1">
      <alignment horizontal="right" wrapText="1"/>
    </xf>
    <xf numFmtId="164" fontId="6" fillId="0" borderId="20" xfId="0" applyNumberFormat="1" applyFont="1" applyFill="1" applyBorder="1" applyAlignment="1">
      <alignment horizontal="right" wrapText="1"/>
    </xf>
    <xf numFmtId="164" fontId="6" fillId="0" borderId="21" xfId="0" applyNumberFormat="1" applyFont="1" applyFill="1" applyBorder="1" applyAlignment="1">
      <alignment horizontal="right" wrapText="1"/>
    </xf>
    <xf numFmtId="164" fontId="6" fillId="0" borderId="23" xfId="0" applyNumberFormat="1" applyFont="1" applyFill="1" applyBorder="1" applyAlignment="1">
      <alignment horizontal="right" wrapText="1"/>
    </xf>
    <xf numFmtId="0" fontId="4" fillId="2" borderId="0" xfId="0" applyFont="1" applyFill="1" applyAlignment="1"/>
    <xf numFmtId="164" fontId="4" fillId="0" borderId="0" xfId="0" applyNumberFormat="1" applyFont="1" applyAlignment="1"/>
    <xf numFmtId="0" fontId="9" fillId="2" borderId="0" xfId="0" applyFont="1" applyFill="1" applyAlignment="1">
      <alignment horizontal="center" wrapText="1"/>
    </xf>
    <xf numFmtId="0" fontId="10" fillId="2" borderId="0" xfId="0" applyFont="1" applyFill="1" applyAlignment="1">
      <alignment horizontal="right"/>
    </xf>
    <xf numFmtId="0" fontId="12" fillId="2" borderId="2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164" fontId="13" fillId="2" borderId="2" xfId="0" applyNumberFormat="1" applyFont="1" applyFill="1" applyBorder="1" applyAlignment="1">
      <alignment horizontal="right" wrapText="1"/>
    </xf>
    <xf numFmtId="164" fontId="13" fillId="2" borderId="1" xfId="0" applyNumberFormat="1" applyFont="1" applyFill="1" applyBorder="1" applyAlignment="1">
      <alignment horizontal="right" wrapText="1"/>
    </xf>
    <xf numFmtId="164" fontId="13" fillId="2" borderId="12" xfId="0" applyNumberFormat="1" applyFont="1" applyFill="1" applyBorder="1" applyAlignment="1">
      <alignment horizontal="right" wrapText="1"/>
    </xf>
    <xf numFmtId="164" fontId="11" fillId="2" borderId="2" xfId="0" applyNumberFormat="1" applyFont="1" applyFill="1" applyBorder="1" applyAlignment="1">
      <alignment horizontal="right"/>
    </xf>
    <xf numFmtId="164" fontId="11" fillId="2" borderId="1" xfId="0" applyNumberFormat="1" applyFont="1" applyFill="1" applyBorder="1" applyAlignment="1">
      <alignment horizontal="right"/>
    </xf>
    <xf numFmtId="164" fontId="11" fillId="2" borderId="12" xfId="0" applyNumberFormat="1" applyFont="1" applyFill="1" applyBorder="1" applyAlignment="1">
      <alignment horizontal="right"/>
    </xf>
    <xf numFmtId="164" fontId="13" fillId="2" borderId="2" xfId="0" applyNumberFormat="1" applyFont="1" applyFill="1" applyBorder="1" applyAlignment="1">
      <alignment horizontal="right"/>
    </xf>
    <xf numFmtId="164" fontId="13" fillId="2" borderId="1" xfId="0" applyNumberFormat="1" applyFont="1" applyFill="1" applyBorder="1" applyAlignment="1">
      <alignment horizontal="right"/>
    </xf>
    <xf numFmtId="164" fontId="13" fillId="2" borderId="12" xfId="0" applyNumberFormat="1" applyFont="1" applyFill="1" applyBorder="1" applyAlignment="1">
      <alignment horizontal="right"/>
    </xf>
    <xf numFmtId="164" fontId="11" fillId="2" borderId="24" xfId="0" applyNumberFormat="1" applyFont="1" applyFill="1" applyBorder="1" applyAlignment="1">
      <alignment horizontal="right"/>
    </xf>
    <xf numFmtId="164" fontId="11" fillId="2" borderId="3" xfId="0" applyNumberFormat="1" applyFont="1" applyFill="1" applyBorder="1" applyAlignment="1">
      <alignment horizontal="right"/>
    </xf>
    <xf numFmtId="164" fontId="11" fillId="2" borderId="18" xfId="0" applyNumberFormat="1" applyFont="1" applyFill="1" applyBorder="1" applyAlignment="1">
      <alignment horizontal="right"/>
    </xf>
    <xf numFmtId="164" fontId="14" fillId="2" borderId="25" xfId="0" applyNumberFormat="1" applyFont="1" applyFill="1" applyBorder="1" applyAlignment="1">
      <alignment horizontal="right" wrapText="1"/>
    </xf>
    <xf numFmtId="164" fontId="14" fillId="2" borderId="20" xfId="0" applyNumberFormat="1" applyFont="1" applyFill="1" applyBorder="1" applyAlignment="1">
      <alignment horizontal="right" wrapText="1"/>
    </xf>
    <xf numFmtId="164" fontId="14" fillId="2" borderId="21" xfId="0" applyNumberFormat="1" applyFont="1" applyFill="1" applyBorder="1" applyAlignment="1">
      <alignment horizontal="right" wrapText="1"/>
    </xf>
    <xf numFmtId="0" fontId="11" fillId="2" borderId="0" xfId="0" applyFont="1" applyFill="1"/>
    <xf numFmtId="0" fontId="9" fillId="2" borderId="0" xfId="0" applyFont="1" applyFill="1" applyAlignment="1"/>
    <xf numFmtId="0" fontId="12" fillId="2" borderId="13" xfId="0" applyFont="1" applyFill="1" applyBorder="1" applyAlignment="1">
      <alignment horizontal="center" vertical="center" wrapText="1"/>
    </xf>
    <xf numFmtId="164" fontId="13" fillId="2" borderId="13" xfId="0" applyNumberFormat="1" applyFont="1" applyFill="1" applyBorder="1" applyAlignment="1">
      <alignment horizontal="right" wrapText="1"/>
    </xf>
    <xf numFmtId="164" fontId="11" fillId="2" borderId="13" xfId="0" applyNumberFormat="1" applyFont="1" applyFill="1" applyBorder="1" applyAlignment="1">
      <alignment horizontal="right" wrapText="1"/>
    </xf>
    <xf numFmtId="164" fontId="11" fillId="2" borderId="1" xfId="0" applyNumberFormat="1" applyFont="1" applyFill="1" applyBorder="1" applyAlignment="1">
      <alignment horizontal="right" wrapText="1"/>
    </xf>
    <xf numFmtId="164" fontId="11" fillId="2" borderId="12" xfId="0" applyNumberFormat="1" applyFont="1" applyFill="1" applyBorder="1" applyAlignment="1">
      <alignment horizontal="right" wrapText="1"/>
    </xf>
    <xf numFmtId="164" fontId="11" fillId="2" borderId="15" xfId="0" applyNumberFormat="1" applyFont="1" applyFill="1" applyBorder="1" applyAlignment="1">
      <alignment horizontal="right" wrapText="1"/>
    </xf>
    <xf numFmtId="164" fontId="11" fillId="2" borderId="3" xfId="0" applyNumberFormat="1" applyFont="1" applyFill="1" applyBorder="1" applyAlignment="1">
      <alignment horizontal="right" wrapText="1"/>
    </xf>
    <xf numFmtId="164" fontId="11" fillId="2" borderId="18" xfId="0" applyNumberFormat="1" applyFont="1" applyFill="1" applyBorder="1" applyAlignment="1">
      <alignment horizontal="right" wrapText="1"/>
    </xf>
    <xf numFmtId="164" fontId="14" fillId="2" borderId="19" xfId="0" applyNumberFormat="1" applyFont="1" applyFill="1" applyBorder="1" applyAlignment="1">
      <alignment horizontal="right" wrapText="1"/>
    </xf>
    <xf numFmtId="0" fontId="11" fillId="2" borderId="0" xfId="0" applyFont="1" applyFill="1" applyAlignment="1">
      <alignment horizontal="center"/>
    </xf>
    <xf numFmtId="0" fontId="10" fillId="2" borderId="0" xfId="0" applyFont="1" applyFill="1" applyAlignment="1"/>
    <xf numFmtId="164" fontId="10" fillId="2" borderId="0" xfId="0" applyNumberFormat="1" applyFont="1" applyFill="1" applyAlignment="1"/>
    <xf numFmtId="0" fontId="11" fillId="2" borderId="8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/>
    </xf>
    <xf numFmtId="0" fontId="1" fillId="0" borderId="27" xfId="0" applyFont="1" applyFill="1" applyBorder="1" applyAlignment="1">
      <alignment horizontal="center"/>
    </xf>
    <xf numFmtId="0" fontId="1" fillId="0" borderId="28" xfId="0" applyFont="1" applyFill="1" applyBorder="1" applyAlignment="1">
      <alignment horizontal="center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NumberFormat="1" applyFont="1" applyAlignment="1">
      <alignment horizontal="center" wrapText="1"/>
    </xf>
    <xf numFmtId="0" fontId="7" fillId="0" borderId="0" xfId="0" applyFont="1" applyAlignment="1">
      <alignment horizontal="left"/>
    </xf>
    <xf numFmtId="0" fontId="1" fillId="0" borderId="6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center"/>
    </xf>
    <xf numFmtId="0" fontId="1" fillId="0" borderId="14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6"/>
  <sheetViews>
    <sheetView tabSelected="1" view="pageBreakPreview" zoomScale="110" zoomScaleNormal="100" zoomScaleSheetLayoutView="110" workbookViewId="0">
      <selection activeCell="E8" sqref="E8:E9"/>
    </sheetView>
  </sheetViews>
  <sheetFormatPr defaultColWidth="9.140625" defaultRowHeight="15" x14ac:dyDescent="0.25"/>
  <cols>
    <col min="1" max="1" width="24.7109375" style="1" customWidth="1"/>
    <col min="2" max="3" width="8.7109375" style="1" customWidth="1"/>
    <col min="4" max="4" width="9.28515625" style="1" customWidth="1"/>
    <col min="5" max="6" width="8.28515625" style="67" customWidth="1"/>
    <col min="7" max="7" width="10.140625" style="67" customWidth="1"/>
    <col min="8" max="8" width="7" style="17" customWidth="1"/>
    <col min="9" max="10" width="6.7109375" style="17" customWidth="1"/>
    <col min="11" max="11" width="6.85546875" style="17" customWidth="1"/>
    <col min="12" max="12" width="7.28515625" style="17" customWidth="1"/>
    <col min="13" max="16" width="7.42578125" style="17" customWidth="1"/>
    <col min="17" max="17" width="7.85546875" style="67" customWidth="1"/>
    <col min="18" max="18" width="8.42578125" style="67" customWidth="1"/>
    <col min="19" max="19" width="7.42578125" style="67" customWidth="1"/>
    <col min="20" max="16384" width="9.140625" style="1"/>
  </cols>
  <sheetData>
    <row r="1" spans="1:26" x14ac:dyDescent="0.25">
      <c r="D1" s="90" t="s">
        <v>28</v>
      </c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</row>
    <row r="2" spans="1:26" ht="17.25" customHeight="1" x14ac:dyDescent="0.3">
      <c r="A2" s="91" t="s">
        <v>19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7"/>
      <c r="U2" s="7"/>
      <c r="V2" s="7"/>
      <c r="W2" s="7"/>
      <c r="X2" s="7"/>
      <c r="Y2" s="7"/>
      <c r="Z2" s="7"/>
    </row>
    <row r="3" spans="1:26" ht="16.5" customHeight="1" x14ac:dyDescent="0.3">
      <c r="A3" s="91" t="s">
        <v>22</v>
      </c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2"/>
      <c r="U3" s="2"/>
      <c r="V3" s="2"/>
      <c r="W3" s="2"/>
      <c r="X3" s="2"/>
      <c r="Y3" s="2"/>
      <c r="Z3" s="2"/>
    </row>
    <row r="4" spans="1:26" ht="18" customHeight="1" x14ac:dyDescent="0.3">
      <c r="A4" s="92" t="s">
        <v>25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2"/>
      <c r="U4" s="2"/>
      <c r="V4" s="2"/>
      <c r="W4" s="2"/>
      <c r="X4" s="2"/>
      <c r="Y4" s="2"/>
      <c r="Z4" s="2"/>
    </row>
    <row r="5" spans="1:26" ht="16.5" customHeight="1" x14ac:dyDescent="0.3">
      <c r="A5" s="91" t="s">
        <v>26</v>
      </c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2"/>
      <c r="U5" s="2"/>
      <c r="V5" s="2"/>
      <c r="W5" s="2"/>
      <c r="X5" s="2"/>
      <c r="Y5" s="2"/>
      <c r="Z5" s="2"/>
    </row>
    <row r="6" spans="1:26" ht="15.75" customHeight="1" thickBot="1" x14ac:dyDescent="0.35">
      <c r="A6" s="3"/>
      <c r="B6" s="3"/>
      <c r="C6" s="3"/>
      <c r="E6" s="68"/>
      <c r="F6" s="68"/>
      <c r="G6" s="68"/>
      <c r="H6" s="23"/>
      <c r="I6" s="23"/>
      <c r="J6" s="23"/>
      <c r="K6" s="23"/>
      <c r="L6" s="24"/>
      <c r="M6" s="24"/>
      <c r="N6" s="24"/>
      <c r="O6" s="24"/>
      <c r="P6" s="24"/>
      <c r="Q6" s="47"/>
      <c r="R6" s="47"/>
      <c r="S6" s="48" t="s">
        <v>20</v>
      </c>
      <c r="T6" s="2"/>
      <c r="U6" s="2"/>
      <c r="V6" s="2"/>
      <c r="W6" s="2"/>
      <c r="X6" s="2"/>
      <c r="Y6" s="2"/>
      <c r="Z6" s="2"/>
    </row>
    <row r="7" spans="1:26" ht="18.600000000000001" customHeight="1" x14ac:dyDescent="0.25">
      <c r="A7" s="94" t="s">
        <v>13</v>
      </c>
      <c r="B7" s="101" t="s">
        <v>21</v>
      </c>
      <c r="C7" s="102"/>
      <c r="D7" s="103"/>
      <c r="E7" s="97" t="s">
        <v>15</v>
      </c>
      <c r="F7" s="81"/>
      <c r="G7" s="82"/>
      <c r="H7" s="98" t="s">
        <v>16</v>
      </c>
      <c r="I7" s="99"/>
      <c r="J7" s="100"/>
      <c r="K7" s="98" t="s">
        <v>17</v>
      </c>
      <c r="L7" s="99"/>
      <c r="M7" s="99"/>
      <c r="N7" s="87" t="s">
        <v>24</v>
      </c>
      <c r="O7" s="88"/>
      <c r="P7" s="89"/>
      <c r="Q7" s="81" t="s">
        <v>18</v>
      </c>
      <c r="R7" s="81"/>
      <c r="S7" s="82"/>
    </row>
    <row r="8" spans="1:26" ht="18.600000000000001" customHeight="1" x14ac:dyDescent="0.25">
      <c r="A8" s="95"/>
      <c r="B8" s="85">
        <v>2019</v>
      </c>
      <c r="C8" s="83" t="s">
        <v>14</v>
      </c>
      <c r="D8" s="84"/>
      <c r="E8" s="85">
        <v>2019</v>
      </c>
      <c r="F8" s="83" t="s">
        <v>14</v>
      </c>
      <c r="G8" s="84"/>
      <c r="H8" s="85">
        <v>2019</v>
      </c>
      <c r="I8" s="83" t="s">
        <v>14</v>
      </c>
      <c r="J8" s="84"/>
      <c r="K8" s="85">
        <v>2019</v>
      </c>
      <c r="L8" s="83" t="s">
        <v>14</v>
      </c>
      <c r="M8" s="84"/>
      <c r="N8" s="85">
        <v>2019</v>
      </c>
      <c r="O8" s="83" t="s">
        <v>14</v>
      </c>
      <c r="P8" s="84"/>
      <c r="Q8" s="85">
        <v>2019</v>
      </c>
      <c r="R8" s="83" t="s">
        <v>14</v>
      </c>
      <c r="S8" s="84"/>
    </row>
    <row r="9" spans="1:26" ht="31.5" customHeight="1" x14ac:dyDescent="0.25">
      <c r="A9" s="96"/>
      <c r="B9" s="86"/>
      <c r="C9" s="6">
        <v>2020</v>
      </c>
      <c r="D9" s="8">
        <v>2021</v>
      </c>
      <c r="E9" s="86"/>
      <c r="F9" s="6">
        <v>2020</v>
      </c>
      <c r="G9" s="8">
        <v>2021</v>
      </c>
      <c r="H9" s="86"/>
      <c r="I9" s="6">
        <v>2020</v>
      </c>
      <c r="J9" s="8">
        <v>2021</v>
      </c>
      <c r="K9" s="86"/>
      <c r="L9" s="6">
        <v>2020</v>
      </c>
      <c r="M9" s="8">
        <v>2021</v>
      </c>
      <c r="N9" s="86"/>
      <c r="O9" s="6">
        <v>2020</v>
      </c>
      <c r="P9" s="8">
        <v>2021</v>
      </c>
      <c r="Q9" s="86"/>
      <c r="R9" s="6">
        <v>2020</v>
      </c>
      <c r="S9" s="8">
        <v>2021</v>
      </c>
    </row>
    <row r="10" spans="1:26" ht="13.15" customHeight="1" x14ac:dyDescent="0.25">
      <c r="A10" s="9">
        <v>1</v>
      </c>
      <c r="B10" s="10">
        <v>2</v>
      </c>
      <c r="C10" s="11">
        <v>3</v>
      </c>
      <c r="D10" s="12">
        <v>4</v>
      </c>
      <c r="E10" s="69">
        <v>5</v>
      </c>
      <c r="F10" s="50">
        <v>6</v>
      </c>
      <c r="G10" s="51">
        <v>7</v>
      </c>
      <c r="H10" s="25">
        <v>8</v>
      </c>
      <c r="I10" s="26">
        <v>9</v>
      </c>
      <c r="J10" s="27">
        <v>10</v>
      </c>
      <c r="K10" s="25">
        <v>11</v>
      </c>
      <c r="L10" s="26">
        <v>12</v>
      </c>
      <c r="M10" s="28">
        <v>13</v>
      </c>
      <c r="N10" s="25">
        <v>14</v>
      </c>
      <c r="O10" s="26">
        <v>15</v>
      </c>
      <c r="P10" s="27">
        <v>16</v>
      </c>
      <c r="Q10" s="49">
        <v>17</v>
      </c>
      <c r="R10" s="50">
        <v>18</v>
      </c>
      <c r="S10" s="51">
        <v>19</v>
      </c>
    </row>
    <row r="11" spans="1:26" ht="33" customHeight="1" x14ac:dyDescent="0.25">
      <c r="A11" s="13" t="s">
        <v>11</v>
      </c>
      <c r="B11" s="14">
        <f>E11+H11+K11+N11+Q11</f>
        <v>370.79999999999995</v>
      </c>
      <c r="C11" s="14">
        <f>F11+I11+L11+O11+R11</f>
        <v>382.1</v>
      </c>
      <c r="D11" s="15">
        <f>G11+J11+M11+P11+S11</f>
        <v>383.4</v>
      </c>
      <c r="E11" s="70">
        <f>E12+E13</f>
        <v>150.69999999999999</v>
      </c>
      <c r="F11" s="53">
        <f t="shared" ref="F11:S11" si="0">F12+F13</f>
        <v>150.69999999999999</v>
      </c>
      <c r="G11" s="54">
        <f t="shared" si="0"/>
        <v>150.69999999999999</v>
      </c>
      <c r="H11" s="29">
        <f t="shared" si="0"/>
        <v>0</v>
      </c>
      <c r="I11" s="30">
        <f t="shared" si="0"/>
        <v>0</v>
      </c>
      <c r="J11" s="31">
        <f t="shared" si="0"/>
        <v>0</v>
      </c>
      <c r="K11" s="29">
        <f t="shared" si="0"/>
        <v>33.4</v>
      </c>
      <c r="L11" s="30">
        <f t="shared" si="0"/>
        <v>33.4</v>
      </c>
      <c r="M11" s="32">
        <f t="shared" si="0"/>
        <v>33.4</v>
      </c>
      <c r="N11" s="29">
        <f t="shared" si="0"/>
        <v>0</v>
      </c>
      <c r="O11" s="30">
        <f t="shared" si="0"/>
        <v>0</v>
      </c>
      <c r="P11" s="31">
        <f t="shared" si="0"/>
        <v>0</v>
      </c>
      <c r="Q11" s="52">
        <f t="shared" si="0"/>
        <v>186.7</v>
      </c>
      <c r="R11" s="53">
        <f t="shared" si="0"/>
        <v>198</v>
      </c>
      <c r="S11" s="54">
        <f t="shared" si="0"/>
        <v>199.3</v>
      </c>
    </row>
    <row r="12" spans="1:26" ht="19.899999999999999" customHeight="1" x14ac:dyDescent="0.25">
      <c r="A12" s="16" t="s">
        <v>12</v>
      </c>
      <c r="B12" s="14">
        <f t="shared" ref="B12:B18" si="1">E12+H12+K12+N12+Q12</f>
        <v>344.1</v>
      </c>
      <c r="C12" s="14">
        <f t="shared" ref="C12:C25" si="2">F12+I12+L12+O12+R12</f>
        <v>354.1</v>
      </c>
      <c r="D12" s="15">
        <f t="shared" ref="D12:D25" si="3">G12+J12+M12+P12+S12</f>
        <v>354.1</v>
      </c>
      <c r="E12" s="71">
        <v>150.69999999999999</v>
      </c>
      <c r="F12" s="72">
        <v>150.69999999999999</v>
      </c>
      <c r="G12" s="73">
        <v>150.69999999999999</v>
      </c>
      <c r="H12" s="33"/>
      <c r="I12" s="34"/>
      <c r="J12" s="35"/>
      <c r="K12" s="33">
        <v>33.4</v>
      </c>
      <c r="L12" s="34">
        <v>33.4</v>
      </c>
      <c r="M12" s="36">
        <v>33.4</v>
      </c>
      <c r="N12" s="33"/>
      <c r="O12" s="34"/>
      <c r="P12" s="35"/>
      <c r="Q12" s="55">
        <v>160</v>
      </c>
      <c r="R12" s="56">
        <v>170</v>
      </c>
      <c r="S12" s="57">
        <v>170</v>
      </c>
    </row>
    <row r="13" spans="1:26" ht="19.899999999999999" customHeight="1" x14ac:dyDescent="0.25">
      <c r="A13" s="16" t="s">
        <v>10</v>
      </c>
      <c r="B13" s="14">
        <f t="shared" si="1"/>
        <v>26.7</v>
      </c>
      <c r="C13" s="14">
        <f t="shared" si="2"/>
        <v>28</v>
      </c>
      <c r="D13" s="15">
        <f t="shared" si="3"/>
        <v>29.3</v>
      </c>
      <c r="E13" s="71"/>
      <c r="F13" s="72"/>
      <c r="G13" s="73"/>
      <c r="H13" s="33"/>
      <c r="I13" s="34"/>
      <c r="J13" s="35"/>
      <c r="K13" s="33"/>
      <c r="L13" s="34"/>
      <c r="M13" s="36"/>
      <c r="N13" s="33"/>
      <c r="O13" s="34"/>
      <c r="P13" s="35"/>
      <c r="Q13" s="55">
        <v>26.7</v>
      </c>
      <c r="R13" s="56">
        <v>28</v>
      </c>
      <c r="S13" s="57">
        <v>29.3</v>
      </c>
    </row>
    <row r="14" spans="1:26" ht="33.6" customHeight="1" x14ac:dyDescent="0.25">
      <c r="A14" s="13" t="s">
        <v>0</v>
      </c>
      <c r="B14" s="14">
        <f t="shared" si="1"/>
        <v>324.39999999999998</v>
      </c>
      <c r="C14" s="14">
        <f t="shared" si="2"/>
        <v>323.3</v>
      </c>
      <c r="D14" s="15">
        <f t="shared" si="3"/>
        <v>323.10000000000002</v>
      </c>
      <c r="E14" s="70">
        <f>E15+E16+E17</f>
        <v>162.1</v>
      </c>
      <c r="F14" s="53">
        <f t="shared" ref="F14:S14" si="4">F15+F16+F17</f>
        <v>161</v>
      </c>
      <c r="G14" s="54">
        <f t="shared" si="4"/>
        <v>160.80000000000001</v>
      </c>
      <c r="H14" s="29">
        <f t="shared" si="4"/>
        <v>0</v>
      </c>
      <c r="I14" s="30">
        <f t="shared" si="4"/>
        <v>0</v>
      </c>
      <c r="J14" s="31">
        <f t="shared" si="4"/>
        <v>0</v>
      </c>
      <c r="K14" s="29">
        <f t="shared" si="4"/>
        <v>68.900000000000006</v>
      </c>
      <c r="L14" s="30">
        <f t="shared" si="4"/>
        <v>68.900000000000006</v>
      </c>
      <c r="M14" s="32">
        <f t="shared" si="4"/>
        <v>68.900000000000006</v>
      </c>
      <c r="N14" s="29">
        <f t="shared" si="4"/>
        <v>0</v>
      </c>
      <c r="O14" s="30">
        <f t="shared" si="4"/>
        <v>0</v>
      </c>
      <c r="P14" s="31">
        <f t="shared" si="4"/>
        <v>0</v>
      </c>
      <c r="Q14" s="52">
        <f t="shared" si="4"/>
        <v>93.4</v>
      </c>
      <c r="R14" s="53">
        <f t="shared" si="4"/>
        <v>93.4</v>
      </c>
      <c r="S14" s="54">
        <f t="shared" si="4"/>
        <v>93.4</v>
      </c>
    </row>
    <row r="15" spans="1:26" ht="19.899999999999999" customHeight="1" x14ac:dyDescent="0.25">
      <c r="A15" s="16" t="s">
        <v>1</v>
      </c>
      <c r="B15" s="14">
        <f t="shared" si="1"/>
        <v>117.89999999999999</v>
      </c>
      <c r="C15" s="14">
        <f t="shared" si="2"/>
        <v>117.3</v>
      </c>
      <c r="D15" s="15">
        <f t="shared" si="3"/>
        <v>117.2</v>
      </c>
      <c r="E15" s="71">
        <v>86.1</v>
      </c>
      <c r="F15" s="72">
        <v>85.5</v>
      </c>
      <c r="G15" s="73">
        <v>85.4</v>
      </c>
      <c r="H15" s="33"/>
      <c r="I15" s="34"/>
      <c r="J15" s="35"/>
      <c r="K15" s="33">
        <v>31.8</v>
      </c>
      <c r="L15" s="34">
        <v>31.8</v>
      </c>
      <c r="M15" s="36">
        <v>31.8</v>
      </c>
      <c r="N15" s="33"/>
      <c r="O15" s="34"/>
      <c r="P15" s="35"/>
      <c r="Q15" s="55"/>
      <c r="R15" s="56"/>
      <c r="S15" s="57"/>
    </row>
    <row r="16" spans="1:26" ht="19.899999999999999" customHeight="1" x14ac:dyDescent="0.25">
      <c r="A16" s="16" t="s">
        <v>2</v>
      </c>
      <c r="B16" s="14">
        <f t="shared" si="1"/>
        <v>113.1</v>
      </c>
      <c r="C16" s="14">
        <f t="shared" si="2"/>
        <v>112.6</v>
      </c>
      <c r="D16" s="15">
        <f t="shared" si="3"/>
        <v>112.5</v>
      </c>
      <c r="E16" s="71">
        <v>76</v>
      </c>
      <c r="F16" s="72">
        <v>75.5</v>
      </c>
      <c r="G16" s="73">
        <v>75.400000000000006</v>
      </c>
      <c r="H16" s="33"/>
      <c r="I16" s="34"/>
      <c r="J16" s="35"/>
      <c r="K16" s="33">
        <v>37.1</v>
      </c>
      <c r="L16" s="34">
        <v>37.1</v>
      </c>
      <c r="M16" s="36">
        <v>37.1</v>
      </c>
      <c r="N16" s="33"/>
      <c r="O16" s="34"/>
      <c r="P16" s="35"/>
      <c r="Q16" s="55"/>
      <c r="R16" s="56"/>
      <c r="S16" s="57"/>
    </row>
    <row r="17" spans="1:19" ht="19.899999999999999" customHeight="1" x14ac:dyDescent="0.25">
      <c r="A17" s="16" t="s">
        <v>10</v>
      </c>
      <c r="B17" s="14">
        <f t="shared" si="1"/>
        <v>93.4</v>
      </c>
      <c r="C17" s="14">
        <f t="shared" si="2"/>
        <v>93.4</v>
      </c>
      <c r="D17" s="15">
        <f t="shared" si="3"/>
        <v>93.4</v>
      </c>
      <c r="E17" s="71"/>
      <c r="F17" s="72"/>
      <c r="G17" s="73"/>
      <c r="H17" s="33"/>
      <c r="I17" s="34"/>
      <c r="J17" s="35"/>
      <c r="K17" s="33"/>
      <c r="L17" s="34"/>
      <c r="M17" s="36"/>
      <c r="N17" s="33"/>
      <c r="O17" s="34"/>
      <c r="P17" s="35"/>
      <c r="Q17" s="55">
        <v>93.4</v>
      </c>
      <c r="R17" s="56">
        <v>93.4</v>
      </c>
      <c r="S17" s="57">
        <v>93.4</v>
      </c>
    </row>
    <row r="18" spans="1:19" ht="30.6" customHeight="1" x14ac:dyDescent="0.25">
      <c r="A18" s="13" t="s">
        <v>3</v>
      </c>
      <c r="B18" s="14">
        <f t="shared" si="1"/>
        <v>3368.7</v>
      </c>
      <c r="C18" s="14">
        <f t="shared" si="2"/>
        <v>3358.5</v>
      </c>
      <c r="D18" s="15">
        <f t="shared" si="3"/>
        <v>3357.3999999999996</v>
      </c>
      <c r="E18" s="70">
        <f t="shared" ref="E18:P18" si="5">SUM(E19:E25)</f>
        <v>1652.1</v>
      </c>
      <c r="F18" s="53">
        <f t="shared" si="5"/>
        <v>1641.9</v>
      </c>
      <c r="G18" s="54">
        <f t="shared" si="5"/>
        <v>1640.8</v>
      </c>
      <c r="H18" s="29">
        <f t="shared" si="5"/>
        <v>222.1</v>
      </c>
      <c r="I18" s="30">
        <f t="shared" si="5"/>
        <v>222.1</v>
      </c>
      <c r="J18" s="31">
        <f>SUM(J19:J25)</f>
        <v>222.1</v>
      </c>
      <c r="K18" s="29">
        <f t="shared" si="5"/>
        <v>537.4</v>
      </c>
      <c r="L18" s="30">
        <f t="shared" si="5"/>
        <v>537.4</v>
      </c>
      <c r="M18" s="32">
        <f t="shared" si="5"/>
        <v>537.4</v>
      </c>
      <c r="N18" s="29">
        <f t="shared" si="5"/>
        <v>263</v>
      </c>
      <c r="O18" s="30">
        <f t="shared" si="5"/>
        <v>263</v>
      </c>
      <c r="P18" s="31">
        <f t="shared" si="5"/>
        <v>263</v>
      </c>
      <c r="Q18" s="58">
        <f>SUM(Q19:Q25)</f>
        <v>694.1</v>
      </c>
      <c r="R18" s="59">
        <f t="shared" ref="R18:S18" si="6">SUM(R19:R25)</f>
        <v>694.1</v>
      </c>
      <c r="S18" s="60">
        <f t="shared" si="6"/>
        <v>694.1</v>
      </c>
    </row>
    <row r="19" spans="1:19" ht="19.899999999999999" customHeight="1" x14ac:dyDescent="0.25">
      <c r="A19" s="16" t="s">
        <v>4</v>
      </c>
      <c r="B19" s="14">
        <f t="shared" ref="B19:B25" si="7">E19+H19+K19+N19+Q19</f>
        <v>172.4</v>
      </c>
      <c r="C19" s="14">
        <f t="shared" si="2"/>
        <v>171.8</v>
      </c>
      <c r="D19" s="15">
        <f t="shared" si="3"/>
        <v>171.8</v>
      </c>
      <c r="E19" s="71">
        <v>96.4</v>
      </c>
      <c r="F19" s="72">
        <v>95.8</v>
      </c>
      <c r="G19" s="73">
        <v>95.8</v>
      </c>
      <c r="H19" s="33"/>
      <c r="I19" s="34"/>
      <c r="J19" s="35"/>
      <c r="K19" s="33">
        <v>76</v>
      </c>
      <c r="L19" s="34">
        <v>76</v>
      </c>
      <c r="M19" s="36">
        <v>76</v>
      </c>
      <c r="N19" s="33"/>
      <c r="O19" s="34"/>
      <c r="P19" s="35"/>
      <c r="Q19" s="55"/>
      <c r="R19" s="56"/>
      <c r="S19" s="57"/>
    </row>
    <row r="20" spans="1:19" ht="19.899999999999999" customHeight="1" x14ac:dyDescent="0.25">
      <c r="A20" s="16" t="s">
        <v>5</v>
      </c>
      <c r="B20" s="14">
        <f t="shared" si="7"/>
        <v>67.599999999999994</v>
      </c>
      <c r="C20" s="14">
        <f t="shared" si="2"/>
        <v>67.3</v>
      </c>
      <c r="D20" s="15">
        <f t="shared" si="3"/>
        <v>67.2</v>
      </c>
      <c r="E20" s="71">
        <v>67.599999999999994</v>
      </c>
      <c r="F20" s="72">
        <v>67.3</v>
      </c>
      <c r="G20" s="73">
        <v>67.2</v>
      </c>
      <c r="H20" s="33"/>
      <c r="I20" s="34"/>
      <c r="J20" s="35"/>
      <c r="K20" s="33"/>
      <c r="L20" s="34"/>
      <c r="M20" s="36"/>
      <c r="N20" s="33"/>
      <c r="O20" s="34"/>
      <c r="P20" s="35"/>
      <c r="Q20" s="55"/>
      <c r="R20" s="56"/>
      <c r="S20" s="57"/>
    </row>
    <row r="21" spans="1:19" ht="19.899999999999999" customHeight="1" x14ac:dyDescent="0.25">
      <c r="A21" s="16" t="s">
        <v>6</v>
      </c>
      <c r="B21" s="14">
        <f t="shared" si="7"/>
        <v>192.6</v>
      </c>
      <c r="C21" s="14">
        <f t="shared" si="2"/>
        <v>191.8</v>
      </c>
      <c r="D21" s="15">
        <f t="shared" si="3"/>
        <v>191.7</v>
      </c>
      <c r="E21" s="71">
        <v>125.1</v>
      </c>
      <c r="F21" s="72">
        <v>124.3</v>
      </c>
      <c r="G21" s="73">
        <v>124.2</v>
      </c>
      <c r="H21" s="33"/>
      <c r="I21" s="34"/>
      <c r="J21" s="35"/>
      <c r="K21" s="33">
        <v>67.5</v>
      </c>
      <c r="L21" s="34">
        <v>67.5</v>
      </c>
      <c r="M21" s="36">
        <v>67.5</v>
      </c>
      <c r="N21" s="33"/>
      <c r="O21" s="34"/>
      <c r="P21" s="35"/>
      <c r="Q21" s="55"/>
      <c r="R21" s="56"/>
      <c r="S21" s="57"/>
    </row>
    <row r="22" spans="1:19" ht="19.899999999999999" customHeight="1" x14ac:dyDescent="0.25">
      <c r="A22" s="16" t="s">
        <v>7</v>
      </c>
      <c r="B22" s="14">
        <f t="shared" si="7"/>
        <v>216.1</v>
      </c>
      <c r="C22" s="14">
        <f t="shared" si="2"/>
        <v>215.5</v>
      </c>
      <c r="D22" s="15">
        <f t="shared" si="3"/>
        <v>215.5</v>
      </c>
      <c r="E22" s="71">
        <v>88.1</v>
      </c>
      <c r="F22" s="72">
        <v>87.5</v>
      </c>
      <c r="G22" s="73">
        <v>87.5</v>
      </c>
      <c r="H22" s="33"/>
      <c r="I22" s="34"/>
      <c r="J22" s="35"/>
      <c r="K22" s="33">
        <v>128</v>
      </c>
      <c r="L22" s="34">
        <v>128</v>
      </c>
      <c r="M22" s="36">
        <v>128</v>
      </c>
      <c r="N22" s="33"/>
      <c r="O22" s="34"/>
      <c r="P22" s="35"/>
      <c r="Q22" s="55"/>
      <c r="R22" s="56"/>
      <c r="S22" s="57"/>
    </row>
    <row r="23" spans="1:19" ht="19.899999999999999" customHeight="1" x14ac:dyDescent="0.25">
      <c r="A23" s="16" t="s">
        <v>8</v>
      </c>
      <c r="B23" s="14">
        <f t="shared" si="7"/>
        <v>160.89999999999998</v>
      </c>
      <c r="C23" s="14">
        <f t="shared" si="2"/>
        <v>160.30000000000001</v>
      </c>
      <c r="D23" s="15">
        <f t="shared" si="3"/>
        <v>160.30000000000001</v>
      </c>
      <c r="E23" s="71">
        <v>88.1</v>
      </c>
      <c r="F23" s="72">
        <v>87.5</v>
      </c>
      <c r="G23" s="73">
        <v>87.5</v>
      </c>
      <c r="H23" s="33"/>
      <c r="I23" s="34"/>
      <c r="J23" s="35"/>
      <c r="K23" s="33">
        <v>72.8</v>
      </c>
      <c r="L23" s="34">
        <v>72.8</v>
      </c>
      <c r="M23" s="36">
        <v>72.8</v>
      </c>
      <c r="N23" s="33"/>
      <c r="O23" s="34"/>
      <c r="P23" s="35"/>
      <c r="Q23" s="55"/>
      <c r="R23" s="56"/>
      <c r="S23" s="57"/>
    </row>
    <row r="24" spans="1:19" ht="19.899999999999999" customHeight="1" x14ac:dyDescent="0.25">
      <c r="A24" s="16" t="s">
        <v>9</v>
      </c>
      <c r="B24" s="14">
        <f t="shared" si="7"/>
        <v>156.5</v>
      </c>
      <c r="C24" s="14">
        <f t="shared" si="2"/>
        <v>155.9</v>
      </c>
      <c r="D24" s="15">
        <f t="shared" si="3"/>
        <v>155.80000000000001</v>
      </c>
      <c r="E24" s="71">
        <v>94.3</v>
      </c>
      <c r="F24" s="72">
        <v>93.7</v>
      </c>
      <c r="G24" s="73">
        <v>93.6</v>
      </c>
      <c r="H24" s="33"/>
      <c r="I24" s="34"/>
      <c r="J24" s="35"/>
      <c r="K24" s="33">
        <v>62.2</v>
      </c>
      <c r="L24" s="34">
        <v>62.2</v>
      </c>
      <c r="M24" s="36">
        <v>62.2</v>
      </c>
      <c r="N24" s="33"/>
      <c r="O24" s="34"/>
      <c r="P24" s="35"/>
      <c r="Q24" s="55"/>
      <c r="R24" s="56"/>
      <c r="S24" s="57"/>
    </row>
    <row r="25" spans="1:19" ht="19.899999999999999" customHeight="1" thickBot="1" x14ac:dyDescent="0.3">
      <c r="A25" s="19" t="s">
        <v>10</v>
      </c>
      <c r="B25" s="14">
        <f t="shared" si="7"/>
        <v>2402.6</v>
      </c>
      <c r="C25" s="14">
        <f t="shared" si="2"/>
        <v>2395.9</v>
      </c>
      <c r="D25" s="15">
        <f t="shared" si="3"/>
        <v>2395.1</v>
      </c>
      <c r="E25" s="74">
        <v>1092.5</v>
      </c>
      <c r="F25" s="75">
        <v>1085.8</v>
      </c>
      <c r="G25" s="76">
        <v>1085</v>
      </c>
      <c r="H25" s="37">
        <v>222.1</v>
      </c>
      <c r="I25" s="38">
        <v>222.1</v>
      </c>
      <c r="J25" s="39">
        <v>222.1</v>
      </c>
      <c r="K25" s="37">
        <v>130.9</v>
      </c>
      <c r="L25" s="38">
        <v>130.9</v>
      </c>
      <c r="M25" s="40">
        <v>130.9</v>
      </c>
      <c r="N25" s="37">
        <v>263</v>
      </c>
      <c r="O25" s="38">
        <v>263</v>
      </c>
      <c r="P25" s="39">
        <v>263</v>
      </c>
      <c r="Q25" s="61">
        <v>694.1</v>
      </c>
      <c r="R25" s="62">
        <v>694.1</v>
      </c>
      <c r="S25" s="63">
        <v>694.1</v>
      </c>
    </row>
    <row r="26" spans="1:19" s="5" customFormat="1" ht="27.6" customHeight="1" thickBot="1" x14ac:dyDescent="0.3">
      <c r="A26" s="20" t="s">
        <v>23</v>
      </c>
      <c r="B26" s="21">
        <f>B11+B14+B18</f>
        <v>4063.8999999999996</v>
      </c>
      <c r="C26" s="21">
        <f t="shared" ref="C26:S26" si="8">C11+C14+C18</f>
        <v>4063.9</v>
      </c>
      <c r="D26" s="22">
        <f t="shared" si="8"/>
        <v>4063.8999999999996</v>
      </c>
      <c r="E26" s="77">
        <f t="shared" si="8"/>
        <v>1964.8999999999999</v>
      </c>
      <c r="F26" s="65">
        <f t="shared" si="8"/>
        <v>1953.6000000000001</v>
      </c>
      <c r="G26" s="66">
        <f t="shared" si="8"/>
        <v>1952.3</v>
      </c>
      <c r="H26" s="41">
        <f t="shared" si="8"/>
        <v>222.1</v>
      </c>
      <c r="I26" s="42">
        <f t="shared" si="8"/>
        <v>222.1</v>
      </c>
      <c r="J26" s="43">
        <f>J11+J14+J18</f>
        <v>222.1</v>
      </c>
      <c r="K26" s="41">
        <f t="shared" si="8"/>
        <v>639.70000000000005</v>
      </c>
      <c r="L26" s="42">
        <f t="shared" si="8"/>
        <v>639.70000000000005</v>
      </c>
      <c r="M26" s="44">
        <f t="shared" si="8"/>
        <v>639.70000000000005</v>
      </c>
      <c r="N26" s="41">
        <f t="shared" si="8"/>
        <v>263</v>
      </c>
      <c r="O26" s="42">
        <f t="shared" si="8"/>
        <v>263</v>
      </c>
      <c r="P26" s="43">
        <f t="shared" si="8"/>
        <v>263</v>
      </c>
      <c r="Q26" s="64">
        <f>Q11+Q14+Q18</f>
        <v>974.2</v>
      </c>
      <c r="R26" s="65">
        <f t="shared" si="8"/>
        <v>985.5</v>
      </c>
      <c r="S26" s="66">
        <f t="shared" si="8"/>
        <v>986.80000000000007</v>
      </c>
    </row>
    <row r="27" spans="1:19" x14ac:dyDescent="0.25">
      <c r="F27" s="78"/>
      <c r="G27" s="78"/>
      <c r="H27" s="23"/>
      <c r="I27" s="23"/>
      <c r="J27" s="23"/>
      <c r="K27" s="23"/>
      <c r="L27" s="23"/>
      <c r="M27" s="23"/>
      <c r="N27" s="23"/>
      <c r="O27" s="23"/>
      <c r="P27" s="23"/>
    </row>
    <row r="28" spans="1:19" ht="15" customHeight="1" x14ac:dyDescent="0.25">
      <c r="A28" s="93" t="s">
        <v>27</v>
      </c>
      <c r="B28" s="93"/>
      <c r="C28" s="4"/>
      <c r="D28" s="4"/>
      <c r="E28" s="79"/>
      <c r="F28" s="79"/>
      <c r="G28" s="79"/>
      <c r="H28" s="45"/>
      <c r="I28" s="5"/>
      <c r="J28" s="5"/>
      <c r="K28" s="5"/>
      <c r="L28" s="5"/>
      <c r="M28" s="5"/>
      <c r="N28" s="5"/>
      <c r="O28" s="5"/>
      <c r="P28" s="5"/>
    </row>
    <row r="29" spans="1:19" ht="15" customHeight="1" x14ac:dyDescent="0.25">
      <c r="A29" s="4"/>
      <c r="B29" s="46"/>
      <c r="C29" s="46"/>
      <c r="D29" s="46"/>
      <c r="E29" s="80"/>
      <c r="F29" s="80"/>
      <c r="G29" s="80"/>
      <c r="H29" s="45"/>
      <c r="I29" s="5"/>
      <c r="J29" s="5"/>
      <c r="K29" s="5"/>
      <c r="L29" s="5"/>
      <c r="M29" s="5"/>
      <c r="N29" s="5"/>
      <c r="O29" s="5"/>
      <c r="P29" s="5"/>
    </row>
    <row r="30" spans="1:19" ht="15" customHeight="1" x14ac:dyDescent="0.25">
      <c r="A30" s="4"/>
      <c r="B30" s="46"/>
      <c r="C30" s="46"/>
      <c r="D30" s="46"/>
      <c r="E30" s="79"/>
      <c r="F30" s="79"/>
      <c r="G30" s="79"/>
      <c r="H30" s="45"/>
      <c r="I30" s="5"/>
      <c r="J30" s="5"/>
      <c r="K30" s="5"/>
      <c r="L30" s="5"/>
      <c r="M30" s="5"/>
      <c r="N30" s="5"/>
      <c r="O30" s="5"/>
      <c r="P30" s="5"/>
    </row>
    <row r="31" spans="1:19" ht="15" customHeight="1" x14ac:dyDescent="0.25">
      <c r="A31" s="4"/>
      <c r="B31" s="4"/>
      <c r="C31" s="4"/>
      <c r="D31" s="4"/>
      <c r="E31" s="79"/>
      <c r="F31" s="79"/>
      <c r="G31" s="79"/>
      <c r="H31" s="45"/>
      <c r="I31" s="5"/>
      <c r="J31" s="5"/>
      <c r="K31" s="5"/>
      <c r="L31" s="5"/>
      <c r="M31" s="5"/>
      <c r="N31" s="5"/>
      <c r="O31" s="5"/>
      <c r="P31" s="5"/>
    </row>
    <row r="32" spans="1:19" ht="15" customHeight="1" x14ac:dyDescent="0.25">
      <c r="A32" s="4"/>
      <c r="B32" s="4"/>
      <c r="C32" s="4"/>
      <c r="D32" s="4"/>
      <c r="E32" s="79"/>
      <c r="F32" s="79"/>
      <c r="G32" s="79"/>
      <c r="H32" s="18"/>
    </row>
    <row r="33" spans="1:8" ht="15" customHeight="1" x14ac:dyDescent="0.25">
      <c r="A33" s="4"/>
      <c r="B33" s="4"/>
      <c r="C33" s="4"/>
      <c r="D33" s="4"/>
      <c r="E33" s="79"/>
      <c r="F33" s="79"/>
      <c r="G33" s="79"/>
      <c r="H33" s="18"/>
    </row>
    <row r="34" spans="1:8" ht="15" customHeight="1" x14ac:dyDescent="0.25">
      <c r="A34" s="4"/>
      <c r="B34" s="4"/>
      <c r="C34" s="4"/>
      <c r="D34" s="4"/>
      <c r="E34" s="79"/>
      <c r="F34" s="79"/>
      <c r="G34" s="79"/>
      <c r="H34" s="18"/>
    </row>
    <row r="35" spans="1:8" ht="15" customHeight="1" x14ac:dyDescent="0.25">
      <c r="A35" s="4"/>
      <c r="B35" s="4"/>
      <c r="C35" s="4"/>
      <c r="D35" s="4"/>
      <c r="E35" s="79"/>
      <c r="F35" s="79"/>
      <c r="G35" s="79"/>
      <c r="H35" s="18"/>
    </row>
    <row r="36" spans="1:8" ht="15" customHeight="1" x14ac:dyDescent="0.25">
      <c r="A36" s="4"/>
      <c r="B36" s="4"/>
      <c r="C36" s="4"/>
      <c r="D36" s="4"/>
      <c r="E36" s="79"/>
      <c r="F36" s="79"/>
      <c r="G36" s="79"/>
      <c r="H36" s="18"/>
    </row>
  </sheetData>
  <mergeCells count="25">
    <mergeCell ref="A28:B28"/>
    <mergeCell ref="A7:A9"/>
    <mergeCell ref="E7:G7"/>
    <mergeCell ref="H7:J7"/>
    <mergeCell ref="K7:M7"/>
    <mergeCell ref="C8:D8"/>
    <mergeCell ref="F8:G8"/>
    <mergeCell ref="I8:J8"/>
    <mergeCell ref="B8:B9"/>
    <mergeCell ref="B7:D7"/>
    <mergeCell ref="L8:M8"/>
    <mergeCell ref="D1:S1"/>
    <mergeCell ref="A2:S2"/>
    <mergeCell ref="A3:S3"/>
    <mergeCell ref="A4:S4"/>
    <mergeCell ref="A5:S5"/>
    <mergeCell ref="Q7:S7"/>
    <mergeCell ref="R8:S8"/>
    <mergeCell ref="E8:E9"/>
    <mergeCell ref="H8:H9"/>
    <mergeCell ref="K8:K9"/>
    <mergeCell ref="Q8:Q9"/>
    <mergeCell ref="N7:P7"/>
    <mergeCell ref="N8:N9"/>
    <mergeCell ref="O8:P8"/>
  </mergeCells>
  <pageMargins left="0.41" right="0.23622047244094491" top="0.67" bottom="0.3" header="0.31496062992125984" footer="0.22"/>
  <pageSetup paperSize="9" scale="8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Лист1!Print_Area</vt:lpstr>
    </vt:vector>
  </TitlesOfParts>
  <Company>CtrlSoft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ejuravliova</dc:creator>
  <cp:lastModifiedBy>Natalia Tabacari</cp:lastModifiedBy>
  <cp:lastPrinted>2018-09-03T10:27:47Z</cp:lastPrinted>
  <dcterms:created xsi:type="dcterms:W3CDTF">2014-05-19T08:33:55Z</dcterms:created>
  <dcterms:modified xsi:type="dcterms:W3CDTF">2018-09-06T06:03:43Z</dcterms:modified>
</cp:coreProperties>
</file>