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/>
  </bookViews>
  <sheets>
    <sheet name="Tabel 1 (M-1)" sheetId="1" r:id="rId1"/>
  </sheets>
  <calcPr calcId="162913"/>
</workbook>
</file>

<file path=xl/calcChain.xml><?xml version="1.0" encoding="utf-8"?>
<calcChain xmlns="http://schemas.openxmlformats.org/spreadsheetml/2006/main">
  <c r="P6" i="1" l="1"/>
  <c r="O6" i="1"/>
  <c r="Q6" i="1" s="1"/>
  <c r="O43" i="1"/>
  <c r="Q43" i="1" s="1"/>
  <c r="P43" i="1"/>
  <c r="F43" i="1"/>
  <c r="H43" i="1" s="1"/>
  <c r="G43" i="1"/>
  <c r="I43" i="1"/>
  <c r="J43" i="1"/>
  <c r="K43" i="1"/>
  <c r="L43" i="1"/>
  <c r="M43" i="1"/>
  <c r="N43" i="1"/>
  <c r="E43" i="1"/>
  <c r="D43" i="1"/>
  <c r="C43" i="1"/>
  <c r="O9" i="1"/>
  <c r="Q9" i="1" s="1"/>
  <c r="P9" i="1"/>
  <c r="O10" i="1"/>
  <c r="Q10" i="1" s="1"/>
  <c r="P10" i="1"/>
  <c r="O11" i="1"/>
  <c r="P11" i="1"/>
  <c r="Q11" i="1" s="1"/>
  <c r="O12" i="1"/>
  <c r="P12" i="1"/>
  <c r="Q12" i="1"/>
  <c r="O13" i="1"/>
  <c r="Q13" i="1" s="1"/>
  <c r="P13" i="1"/>
  <c r="O14" i="1"/>
  <c r="Q14" i="1" s="1"/>
  <c r="P14" i="1"/>
  <c r="O15" i="1"/>
  <c r="P15" i="1"/>
  <c r="Q15" i="1" s="1"/>
  <c r="O16" i="1"/>
  <c r="P16" i="1"/>
  <c r="Q16" i="1"/>
  <c r="O17" i="1"/>
  <c r="Q17" i="1" s="1"/>
  <c r="P17" i="1"/>
  <c r="O18" i="1"/>
  <c r="Q18" i="1" s="1"/>
  <c r="P18" i="1"/>
  <c r="O19" i="1"/>
  <c r="P19" i="1"/>
  <c r="Q19" i="1" s="1"/>
  <c r="O20" i="1"/>
  <c r="P20" i="1"/>
  <c r="Q20" i="1"/>
  <c r="O21" i="1"/>
  <c r="P21" i="1"/>
  <c r="Q21" i="1" s="1"/>
  <c r="O22" i="1"/>
  <c r="Q22" i="1" s="1"/>
  <c r="P22" i="1"/>
  <c r="O23" i="1"/>
  <c r="Q23" i="1" s="1"/>
  <c r="P23" i="1"/>
  <c r="O24" i="1"/>
  <c r="P24" i="1"/>
  <c r="Q24" i="1"/>
  <c r="O25" i="1"/>
  <c r="P25" i="1"/>
  <c r="Q25" i="1" s="1"/>
  <c r="O26" i="1"/>
  <c r="Q26" i="1" s="1"/>
  <c r="P26" i="1"/>
  <c r="O27" i="1"/>
  <c r="Q27" i="1" s="1"/>
  <c r="P27" i="1"/>
  <c r="O28" i="1"/>
  <c r="P28" i="1"/>
  <c r="Q28" i="1"/>
  <c r="O29" i="1"/>
  <c r="P29" i="1"/>
  <c r="Q29" i="1" s="1"/>
  <c r="O30" i="1"/>
  <c r="Q30" i="1" s="1"/>
  <c r="P30" i="1"/>
  <c r="O31" i="1"/>
  <c r="P31" i="1"/>
  <c r="Q31" i="1"/>
  <c r="O32" i="1"/>
  <c r="P32" i="1"/>
  <c r="Q32" i="1"/>
  <c r="O33" i="1"/>
  <c r="Q33" i="1" s="1"/>
  <c r="P33" i="1"/>
  <c r="O34" i="1"/>
  <c r="Q34" i="1" s="1"/>
  <c r="P34" i="1"/>
  <c r="O35" i="1"/>
  <c r="P35" i="1"/>
  <c r="Q35" i="1"/>
  <c r="O36" i="1"/>
  <c r="P36" i="1"/>
  <c r="Q36" i="1"/>
  <c r="O37" i="1"/>
  <c r="Q37" i="1" s="1"/>
  <c r="P37" i="1"/>
  <c r="O38" i="1"/>
  <c r="Q38" i="1" s="1"/>
  <c r="P38" i="1"/>
  <c r="O39" i="1"/>
  <c r="P39" i="1"/>
  <c r="Q39" i="1"/>
  <c r="O40" i="1"/>
  <c r="P40" i="1"/>
  <c r="Q40" i="1"/>
  <c r="O41" i="1"/>
  <c r="Q41" i="1" s="1"/>
  <c r="P41" i="1"/>
  <c r="O42" i="1"/>
  <c r="Q42" i="1" s="1"/>
  <c r="P42" i="1"/>
  <c r="Q8" i="1"/>
  <c r="P8" i="1"/>
  <c r="O8" i="1"/>
</calcChain>
</file>

<file path=xl/sharedStrings.xml><?xml version="1.0" encoding="utf-8"?>
<sst xmlns="http://schemas.openxmlformats.org/spreadsheetml/2006/main" count="67" uniqueCount="52">
  <si>
    <t>Trimestrul IV 2017</t>
  </si>
  <si>
    <t>Trimestrul I 2018</t>
  </si>
  <si>
    <t>Numărul mediu al salariaților, persoane</t>
  </si>
  <si>
    <t>Briceni</t>
  </si>
  <si>
    <t>Dondușeni</t>
  </si>
  <si>
    <t>Drochia</t>
  </si>
  <si>
    <t>Edineț</t>
  </si>
  <si>
    <t>Fălești</t>
  </si>
  <si>
    <t>Florești</t>
  </si>
  <si>
    <t>Glodeni</t>
  </si>
  <si>
    <t>Ocnița</t>
  </si>
  <si>
    <t>Râșcani</t>
  </si>
  <si>
    <t>Sângerei</t>
  </si>
  <si>
    <t>Soroca</t>
  </si>
  <si>
    <t>Anenii Noi</t>
  </si>
  <si>
    <t>Călărași</t>
  </si>
  <si>
    <t>Criuleni</t>
  </si>
  <si>
    <t>Dubăsari</t>
  </si>
  <si>
    <t>Hâncești</t>
  </si>
  <si>
    <t>Ialoveni</t>
  </si>
  <si>
    <t>Nisporeni</t>
  </si>
  <si>
    <t>Orhei</t>
  </si>
  <si>
    <t>Rezina</t>
  </si>
  <si>
    <t>Strășeni</t>
  </si>
  <si>
    <t>Șoldănești</t>
  </si>
  <si>
    <t>Telenești</t>
  </si>
  <si>
    <t>Ungheni</t>
  </si>
  <si>
    <t>Basarabeasca</t>
  </si>
  <si>
    <t>Cahul</t>
  </si>
  <si>
    <t>Cantemir</t>
  </si>
  <si>
    <t>Căușeni</t>
  </si>
  <si>
    <t>Cimișlia</t>
  </si>
  <si>
    <t>Leova</t>
  </si>
  <si>
    <t>Ștefan Vodă</t>
  </si>
  <si>
    <t>Taraclia</t>
  </si>
  <si>
    <t>UTA Găgăuzia</t>
  </si>
  <si>
    <t>Mun. Chișinău</t>
  </si>
  <si>
    <t>Mun.Bălți</t>
  </si>
  <si>
    <t>inclusiv:</t>
  </si>
  <si>
    <t>Remunerații personal, total, mii lei</t>
  </si>
  <si>
    <t>Câștigul salarial mediu lunar, lei</t>
  </si>
  <si>
    <t>Total</t>
  </si>
  <si>
    <t>Sursa: Cercetarea statistică trimestrială asupra Câștigurilor salariale (chestionar M-1)</t>
  </si>
  <si>
    <t>Trimestrul I 2017</t>
  </si>
  <si>
    <t>Trimestrul II 2017</t>
  </si>
  <si>
    <t>Trimestrul III 2017</t>
  </si>
  <si>
    <t>Repartizarea pe municipii şi raioane se face conform amplasării sediului central al unităţii. Datele cuprind unităţile economice şi sociale cu 4 şi mai mulţi salariaţi şi toate instituţiile bugetare, indiferent de numărul de salariaţi.</t>
  </si>
  <si>
    <t>Total 2018</t>
  </si>
  <si>
    <t xml:space="preserve">  Numărul salariaților sumele brute calculate și câștigurile salariale mediii lunare pe municipii și raioane pe anul 2017 și trimestrul I 2018</t>
  </si>
  <si>
    <t>Anexa nr.2</t>
  </si>
  <si>
    <t>Denumirea UAT</t>
  </si>
  <si>
    <t>TOTAL UAT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</si>
</sst>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0"/>
      </right>
      <top/>
      <bottom style="thin">
        <color indexed="0"/>
      </bottom>
      <diagonal/>
    </border>
    <border>
      <left/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thin">
        <color indexed="0"/>
      </right>
      <top/>
      <bottom style="medium">
        <color indexed="64"/>
      </bottom>
      <diagonal/>
    </border>
    <border>
      <left/>
      <right style="thin">
        <color indexed="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0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medium">
        <color indexed="64"/>
      </bottom>
      <diagonal/>
    </border>
    <border>
      <left style="thin">
        <color indexed="0"/>
      </left>
      <right style="medium">
        <color indexed="64"/>
      </right>
      <top style="thin">
        <color indexed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medium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0"/>
      </bottom>
      <diagonal/>
    </border>
    <border>
      <left/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left"/>
    </xf>
    <xf numFmtId="0" fontId="2" fillId="0" borderId="24" xfId="0" applyNumberFormat="1" applyFont="1" applyFill="1" applyBorder="1" applyAlignment="1" applyProtection="1">
      <alignment horizontal="left"/>
    </xf>
    <xf numFmtId="0" fontId="2" fillId="0" borderId="25" xfId="0" applyNumberFormat="1" applyFont="1" applyFill="1" applyBorder="1" applyAlignment="1" applyProtection="1">
      <alignment horizontal="left"/>
    </xf>
    <xf numFmtId="0" fontId="1" fillId="0" borderId="32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65" fontId="2" fillId="0" borderId="11" xfId="0" applyNumberFormat="1" applyFont="1" applyFill="1" applyBorder="1" applyAlignment="1" applyProtection="1">
      <alignment horizontal="right" wrapText="1"/>
    </xf>
    <xf numFmtId="165" fontId="2" fillId="0" borderId="5" xfId="0" applyNumberFormat="1" applyFont="1" applyFill="1" applyBorder="1" applyAlignment="1" applyProtection="1">
      <alignment horizontal="right" wrapText="1"/>
    </xf>
    <xf numFmtId="165" fontId="2" fillId="0" borderId="12" xfId="0" applyNumberFormat="1" applyFont="1" applyFill="1" applyBorder="1" applyAlignment="1" applyProtection="1">
      <alignment horizontal="right" wrapText="1"/>
    </xf>
    <xf numFmtId="165" fontId="2" fillId="0" borderId="9" xfId="0" applyNumberFormat="1" applyFont="1" applyFill="1" applyBorder="1" applyAlignment="1" applyProtection="1">
      <alignment horizontal="right" wrapText="1"/>
    </xf>
    <xf numFmtId="165" fontId="2" fillId="0" borderId="1" xfId="0" applyNumberFormat="1" applyFont="1" applyFill="1" applyBorder="1" applyAlignment="1" applyProtection="1">
      <alignment horizontal="right" wrapText="1"/>
    </xf>
    <xf numFmtId="165" fontId="2" fillId="0" borderId="10" xfId="0" applyNumberFormat="1" applyFont="1" applyFill="1" applyBorder="1" applyAlignment="1" applyProtection="1">
      <alignment horizontal="right" wrapText="1"/>
    </xf>
    <xf numFmtId="165" fontId="2" fillId="0" borderId="32" xfId="0" applyNumberFormat="1" applyFont="1" applyFill="1" applyBorder="1" applyAlignment="1" applyProtection="1">
      <alignment horizontal="right" wrapText="1"/>
    </xf>
    <xf numFmtId="165" fontId="2" fillId="0" borderId="35" xfId="0" applyNumberFormat="1" applyFont="1" applyFill="1" applyBorder="1" applyAlignment="1" applyProtection="1">
      <alignment horizontal="right" wrapText="1"/>
    </xf>
    <xf numFmtId="165" fontId="2" fillId="0" borderId="36" xfId="0" applyNumberFormat="1" applyFont="1" applyFill="1" applyBorder="1" applyAlignment="1" applyProtection="1">
      <alignment horizontal="right" wrapText="1"/>
    </xf>
    <xf numFmtId="165" fontId="2" fillId="0" borderId="34" xfId="0" applyNumberFormat="1" applyFont="1" applyFill="1" applyBorder="1" applyAlignment="1" applyProtection="1">
      <alignment horizontal="right" wrapText="1"/>
    </xf>
    <xf numFmtId="165" fontId="2" fillId="0" borderId="9" xfId="0" applyNumberFormat="1" applyFont="1" applyFill="1" applyBorder="1" applyAlignment="1" applyProtection="1">
      <alignment horizontal="center"/>
    </xf>
    <xf numFmtId="165" fontId="2" fillId="0" borderId="1" xfId="0" applyNumberFormat="1" applyFont="1" applyFill="1" applyBorder="1" applyAlignment="1" applyProtection="1">
      <alignment horizontal="center"/>
    </xf>
    <xf numFmtId="165" fontId="2" fillId="0" borderId="10" xfId="0" applyNumberFormat="1" applyFont="1" applyFill="1" applyBorder="1" applyAlignment="1" applyProtection="1">
      <alignment horizontal="center"/>
    </xf>
    <xf numFmtId="165" fontId="2" fillId="0" borderId="32" xfId="0" applyNumberFormat="1" applyFont="1" applyFill="1" applyBorder="1" applyAlignment="1" applyProtection="1">
      <alignment horizontal="center"/>
    </xf>
    <xf numFmtId="165" fontId="2" fillId="0" borderId="37" xfId="0" applyNumberFormat="1" applyFont="1" applyFill="1" applyBorder="1" applyAlignment="1" applyProtection="1">
      <alignment horizontal="center"/>
    </xf>
    <xf numFmtId="165" fontId="2" fillId="0" borderId="4" xfId="0" applyNumberFormat="1" applyFont="1" applyFill="1" applyBorder="1" applyAlignment="1" applyProtection="1">
      <alignment horizontal="center"/>
    </xf>
    <xf numFmtId="165" fontId="2" fillId="0" borderId="38" xfId="0" applyNumberFormat="1" applyFont="1" applyFill="1" applyBorder="1" applyAlignment="1" applyProtection="1">
      <alignment horizontal="center"/>
    </xf>
    <xf numFmtId="165" fontId="2" fillId="0" borderId="34" xfId="0" applyNumberFormat="1" applyFont="1" applyFill="1" applyBorder="1" applyAlignment="1" applyProtection="1">
      <alignment horizontal="center"/>
    </xf>
    <xf numFmtId="165" fontId="2" fillId="0" borderId="3" xfId="0" applyNumberFormat="1" applyFont="1" applyFill="1" applyBorder="1" applyAlignment="1" applyProtection="1">
      <alignment horizontal="right" wrapText="1"/>
    </xf>
    <xf numFmtId="165" fontId="2" fillId="0" borderId="26" xfId="0" applyNumberFormat="1" applyFont="1" applyFill="1" applyBorder="1" applyAlignment="1" applyProtection="1">
      <alignment horizontal="right" wrapText="1"/>
    </xf>
    <xf numFmtId="165" fontId="2" fillId="0" borderId="16" xfId="0" applyNumberFormat="1" applyFont="1" applyFill="1" applyBorder="1" applyAlignment="1" applyProtection="1">
      <alignment horizontal="right" wrapText="1"/>
    </xf>
    <xf numFmtId="165" fontId="2" fillId="0" borderId="17" xfId="0" applyNumberFormat="1" applyFont="1" applyFill="1" applyBorder="1" applyAlignment="1" applyProtection="1">
      <alignment horizontal="right" wrapText="1"/>
    </xf>
    <xf numFmtId="165" fontId="2" fillId="0" borderId="2" xfId="0" applyNumberFormat="1" applyFont="1" applyFill="1" applyBorder="1" applyAlignment="1" applyProtection="1">
      <alignment horizontal="right" wrapText="1"/>
    </xf>
    <xf numFmtId="165" fontId="2" fillId="0" borderId="27" xfId="0" applyNumberFormat="1" applyFont="1" applyFill="1" applyBorder="1" applyAlignment="1" applyProtection="1">
      <alignment horizontal="right" wrapText="1"/>
    </xf>
    <xf numFmtId="165" fontId="2" fillId="0" borderId="29" xfId="0" applyNumberFormat="1" applyFont="1" applyFill="1" applyBorder="1" applyAlignment="1" applyProtection="1">
      <alignment horizontal="right" wrapText="1"/>
    </xf>
    <xf numFmtId="165" fontId="2" fillId="0" borderId="18" xfId="0" applyNumberFormat="1" applyFont="1" applyFill="1" applyBorder="1" applyAlignment="1" applyProtection="1">
      <alignment horizontal="right" wrapText="1"/>
    </xf>
    <xf numFmtId="165" fontId="2" fillId="0" borderId="13" xfId="0" applyNumberFormat="1" applyFont="1" applyFill="1" applyBorder="1" applyAlignment="1" applyProtection="1">
      <alignment horizontal="right" wrapText="1"/>
    </xf>
    <xf numFmtId="165" fontId="2" fillId="0" borderId="14" xfId="0" applyNumberFormat="1" applyFont="1" applyFill="1" applyBorder="1" applyAlignment="1" applyProtection="1">
      <alignment horizontal="right" wrapText="1"/>
    </xf>
    <xf numFmtId="165" fontId="2" fillId="0" borderId="15" xfId="0" applyNumberFormat="1" applyFont="1" applyFill="1" applyBorder="1" applyAlignment="1" applyProtection="1">
      <alignment horizontal="right" wrapText="1"/>
    </xf>
    <xf numFmtId="165" fontId="2" fillId="0" borderId="19" xfId="0" applyNumberFormat="1" applyFont="1" applyFill="1" applyBorder="1" applyAlignment="1" applyProtection="1">
      <alignment horizontal="right" wrapText="1"/>
    </xf>
    <xf numFmtId="165" fontId="2" fillId="0" borderId="20" xfId="0" applyNumberFormat="1" applyFont="1" applyFill="1" applyBorder="1" applyAlignment="1" applyProtection="1">
      <alignment horizontal="right" wrapText="1"/>
    </xf>
    <xf numFmtId="165" fontId="2" fillId="0" borderId="28" xfId="0" applyNumberFormat="1" applyFont="1" applyFill="1" applyBorder="1" applyAlignment="1" applyProtection="1">
      <alignment horizontal="right" wrapText="1"/>
    </xf>
    <xf numFmtId="165" fontId="2" fillId="0" borderId="39" xfId="0" applyNumberFormat="1" applyFont="1" applyFill="1" applyBorder="1" applyAlignment="1" applyProtection="1">
      <alignment horizontal="right" wrapText="1"/>
    </xf>
    <xf numFmtId="165" fontId="2" fillId="0" borderId="40" xfId="0" applyNumberFormat="1" applyFont="1" applyFill="1" applyBorder="1" applyAlignment="1" applyProtection="1">
      <alignment horizontal="right" wrapText="1"/>
    </xf>
    <xf numFmtId="165" fontId="2" fillId="0" borderId="41" xfId="0" applyNumberFormat="1" applyFont="1" applyFill="1" applyBorder="1" applyAlignment="1" applyProtection="1">
      <alignment horizontal="right" wrapText="1"/>
    </xf>
    <xf numFmtId="165" fontId="2" fillId="0" borderId="30" xfId="0" applyNumberFormat="1" applyFont="1" applyFill="1" applyBorder="1" applyAlignment="1" applyProtection="1">
      <alignment horizontal="right" wrapText="1"/>
    </xf>
    <xf numFmtId="165" fontId="2" fillId="0" borderId="21" xfId="0" applyNumberFormat="1" applyFont="1" applyFill="1" applyBorder="1" applyAlignment="1" applyProtection="1">
      <alignment horizontal="right" wrapText="1"/>
    </xf>
    <xf numFmtId="165" fontId="1" fillId="0" borderId="0" xfId="0" applyNumberFormat="1" applyFont="1"/>
    <xf numFmtId="165" fontId="2" fillId="0" borderId="0" xfId="0" applyNumberFormat="1" applyFont="1" applyFill="1" applyBorder="1" applyAlignment="1" applyProtection="1">
      <alignment horizontal="right" wrapText="1"/>
    </xf>
    <xf numFmtId="0" fontId="4" fillId="0" borderId="23" xfId="0" applyNumberFormat="1" applyFont="1" applyFill="1" applyBorder="1" applyAlignment="1" applyProtection="1">
      <alignment horizontal="left"/>
    </xf>
    <xf numFmtId="0" fontId="5" fillId="0" borderId="23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45"/>
  <sheetViews>
    <sheetView tabSelected="1" workbookViewId="0">
      <pane xSplit="2" ySplit="5" topLeftCell="C39" activePane="bottomRight" state="frozen"/>
      <selection pane="topRight" activeCell="C1" sqref="C1"/>
      <selection pane="bottomLeft" activeCell="A5" sqref="A5"/>
      <selection pane="bottomRight" activeCell="F12" sqref="F12"/>
    </sheetView>
  </sheetViews>
  <sheetFormatPr defaultRowHeight="15.75" x14ac:dyDescent="0.25"/>
  <cols>
    <col min="1" max="1" width="3.140625" style="1" customWidth="1"/>
    <col min="2" max="2" width="14.7109375" style="1" customWidth="1"/>
    <col min="3" max="3" width="11.7109375" style="1" customWidth="1"/>
    <col min="4" max="4" width="11.28515625" style="1" customWidth="1"/>
    <col min="5" max="5" width="10.7109375" style="1" customWidth="1"/>
    <col min="6" max="6" width="12.85546875" style="1" customWidth="1"/>
    <col min="7" max="7" width="10.7109375" style="1" customWidth="1"/>
    <col min="8" max="8" width="10.5703125" style="1" customWidth="1"/>
    <col min="9" max="9" width="13.140625" style="1" customWidth="1"/>
    <col min="10" max="10" width="10.28515625" style="1" customWidth="1"/>
    <col min="11" max="11" width="9.42578125" style="1" customWidth="1"/>
    <col min="12" max="12" width="13.140625" style="1" customWidth="1"/>
    <col min="13" max="13" width="10" style="1" customWidth="1"/>
    <col min="14" max="14" width="9.85546875" style="1" customWidth="1"/>
    <col min="15" max="15" width="13" style="1" customWidth="1"/>
    <col min="16" max="16" width="10.42578125" style="1" customWidth="1"/>
    <col min="17" max="17" width="9.85546875" style="1" customWidth="1"/>
    <col min="18" max="18" width="12.140625" style="1" customWidth="1"/>
    <col min="19" max="19" width="10.42578125" style="1" customWidth="1"/>
    <col min="20" max="20" width="9.28515625" style="1" customWidth="1"/>
    <col min="21" max="16384" width="9.140625" style="1"/>
  </cols>
  <sheetData>
    <row r="1" spans="2:20" x14ac:dyDescent="0.25">
      <c r="T1" s="1" t="s">
        <v>49</v>
      </c>
    </row>
    <row r="2" spans="2:20" ht="18.75" x14ac:dyDescent="0.3">
      <c r="B2" s="11" t="s">
        <v>48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2:20" ht="16.5" thickBot="1" x14ac:dyDescent="0.3"/>
    <row r="4" spans="2:20" x14ac:dyDescent="0.25">
      <c r="B4" s="12" t="s">
        <v>50</v>
      </c>
      <c r="C4" s="14" t="s">
        <v>43</v>
      </c>
      <c r="D4" s="15"/>
      <c r="E4" s="20"/>
      <c r="F4" s="14" t="s">
        <v>44</v>
      </c>
      <c r="G4" s="15"/>
      <c r="H4" s="20"/>
      <c r="I4" s="14" t="s">
        <v>45</v>
      </c>
      <c r="J4" s="15"/>
      <c r="K4" s="20"/>
      <c r="L4" s="14" t="s">
        <v>0</v>
      </c>
      <c r="M4" s="15"/>
      <c r="N4" s="16"/>
      <c r="O4" s="14" t="s">
        <v>47</v>
      </c>
      <c r="P4" s="15"/>
      <c r="Q4" s="20"/>
      <c r="R4" s="17" t="s">
        <v>1</v>
      </c>
      <c r="S4" s="18"/>
      <c r="T4" s="19"/>
    </row>
    <row r="5" spans="2:20" ht="71.25" customHeight="1" x14ac:dyDescent="0.25">
      <c r="B5" s="13"/>
      <c r="C5" s="4" t="s">
        <v>39</v>
      </c>
      <c r="D5" s="3" t="s">
        <v>2</v>
      </c>
      <c r="E5" s="5" t="s">
        <v>40</v>
      </c>
      <c r="F5" s="4" t="s">
        <v>39</v>
      </c>
      <c r="G5" s="3" t="s">
        <v>2</v>
      </c>
      <c r="H5" s="5" t="s">
        <v>40</v>
      </c>
      <c r="I5" s="4" t="s">
        <v>39</v>
      </c>
      <c r="J5" s="3" t="s">
        <v>2</v>
      </c>
      <c r="K5" s="5" t="s">
        <v>40</v>
      </c>
      <c r="L5" s="4" t="s">
        <v>39</v>
      </c>
      <c r="M5" s="3" t="s">
        <v>2</v>
      </c>
      <c r="N5" s="9" t="s">
        <v>40</v>
      </c>
      <c r="O5" s="4" t="s">
        <v>39</v>
      </c>
      <c r="P5" s="3" t="s">
        <v>2</v>
      </c>
      <c r="Q5" s="5" t="s">
        <v>40</v>
      </c>
      <c r="R5" s="10" t="s">
        <v>39</v>
      </c>
      <c r="S5" s="3" t="s">
        <v>2</v>
      </c>
      <c r="T5" s="5" t="s">
        <v>40</v>
      </c>
    </row>
    <row r="6" spans="2:20" ht="18.95" customHeight="1" x14ac:dyDescent="0.25">
      <c r="B6" s="61" t="s">
        <v>51</v>
      </c>
      <c r="C6" s="21">
        <v>8719601.5999999996</v>
      </c>
      <c r="D6" s="22">
        <v>556924.19999999995</v>
      </c>
      <c r="E6" s="23">
        <v>5218.8999999999996</v>
      </c>
      <c r="F6" s="21">
        <v>9604979.5999999996</v>
      </c>
      <c r="G6" s="22">
        <v>568001.19999999995</v>
      </c>
      <c r="H6" s="23">
        <v>5636.7</v>
      </c>
      <c r="I6" s="24">
        <v>9860920.4000000004</v>
      </c>
      <c r="J6" s="25">
        <v>565830</v>
      </c>
      <c r="K6" s="26">
        <v>5809.1</v>
      </c>
      <c r="L6" s="24">
        <v>10449682.199999999</v>
      </c>
      <c r="M6" s="25">
        <v>569751.5</v>
      </c>
      <c r="N6" s="27">
        <v>6113.6</v>
      </c>
      <c r="O6" s="28">
        <f>C6+F6+I6+L6</f>
        <v>38635183.799999997</v>
      </c>
      <c r="P6" s="25">
        <f>(D6+G6+J6+M6)/4</f>
        <v>565126.72499999998</v>
      </c>
      <c r="Q6" s="29">
        <f>O6*1000/P6/12</f>
        <v>5697.1268700838737</v>
      </c>
      <c r="R6" s="30">
        <v>9916890.8000000007</v>
      </c>
      <c r="S6" s="25">
        <v>559657</v>
      </c>
      <c r="T6" s="26">
        <v>5906.5</v>
      </c>
    </row>
    <row r="7" spans="2:20" ht="18.95" customHeight="1" x14ac:dyDescent="0.25">
      <c r="B7" s="60" t="s">
        <v>38</v>
      </c>
      <c r="C7" s="31"/>
      <c r="D7" s="32"/>
      <c r="E7" s="33"/>
      <c r="F7" s="31"/>
      <c r="G7" s="32"/>
      <c r="H7" s="33"/>
      <c r="I7" s="31"/>
      <c r="J7" s="32"/>
      <c r="K7" s="33"/>
      <c r="L7" s="31"/>
      <c r="M7" s="32"/>
      <c r="N7" s="34"/>
      <c r="O7" s="35"/>
      <c r="P7" s="36"/>
      <c r="Q7" s="37"/>
      <c r="R7" s="38"/>
      <c r="S7" s="32"/>
      <c r="T7" s="33"/>
    </row>
    <row r="8" spans="2:20" ht="18.95" customHeight="1" x14ac:dyDescent="0.25">
      <c r="B8" s="7" t="s">
        <v>36</v>
      </c>
      <c r="C8" s="21">
        <v>5486424.2999999998</v>
      </c>
      <c r="D8" s="22">
        <v>297210.90000000002</v>
      </c>
      <c r="E8" s="23">
        <v>6153.2</v>
      </c>
      <c r="F8" s="21">
        <v>6066933.7999999998</v>
      </c>
      <c r="G8" s="22">
        <v>302095.90000000002</v>
      </c>
      <c r="H8" s="23">
        <v>6694.3</v>
      </c>
      <c r="I8" s="21">
        <v>6144890</v>
      </c>
      <c r="J8" s="22">
        <v>298368.3</v>
      </c>
      <c r="K8" s="23">
        <v>6865</v>
      </c>
      <c r="L8" s="21">
        <v>6596383.5</v>
      </c>
      <c r="M8" s="39">
        <v>300707.90000000002</v>
      </c>
      <c r="N8" s="40">
        <v>7312.1</v>
      </c>
      <c r="O8" s="24">
        <f>C8+F8+I8+L8</f>
        <v>24294631.600000001</v>
      </c>
      <c r="P8" s="25">
        <f>(D8+G8+J8+M8)/4</f>
        <v>299595.75</v>
      </c>
      <c r="Q8" s="26">
        <f>O8*1000/P8/12</f>
        <v>6757.6146635368932</v>
      </c>
      <c r="R8" s="22">
        <v>6307220.2999999998</v>
      </c>
      <c r="S8" s="39">
        <v>298225.2</v>
      </c>
      <c r="T8" s="41">
        <v>7049.7</v>
      </c>
    </row>
    <row r="9" spans="2:20" ht="18.95" customHeight="1" x14ac:dyDescent="0.25">
      <c r="B9" s="6" t="s">
        <v>37</v>
      </c>
      <c r="C9" s="21">
        <v>497506.3</v>
      </c>
      <c r="D9" s="22">
        <v>31036.6</v>
      </c>
      <c r="E9" s="23">
        <v>5343.2</v>
      </c>
      <c r="F9" s="21">
        <v>554806.6</v>
      </c>
      <c r="G9" s="22">
        <v>31775.3</v>
      </c>
      <c r="H9" s="23">
        <v>5820.1</v>
      </c>
      <c r="I9" s="21">
        <v>582904</v>
      </c>
      <c r="J9" s="22">
        <v>32546.6</v>
      </c>
      <c r="K9" s="23">
        <v>5969.9</v>
      </c>
      <c r="L9" s="42">
        <v>626401.1</v>
      </c>
      <c r="M9" s="43">
        <v>34118.400000000001</v>
      </c>
      <c r="N9" s="44">
        <v>6119.9</v>
      </c>
      <c r="O9" s="24">
        <f t="shared" ref="O9:O42" si="0">C9+F9+I9+L9</f>
        <v>2261618</v>
      </c>
      <c r="P9" s="25">
        <f t="shared" ref="P9:P42" si="1">(D9+G9+J9+M9)/4</f>
        <v>32369.224999999999</v>
      </c>
      <c r="Q9" s="26">
        <f t="shared" ref="Q9:Q42" si="2">O9*1000/P9/12</f>
        <v>5822.4491524485575</v>
      </c>
      <c r="R9" s="45">
        <v>623423.80000000005</v>
      </c>
      <c r="S9" s="43">
        <v>35122.800000000003</v>
      </c>
      <c r="T9" s="46">
        <v>5916.6</v>
      </c>
    </row>
    <row r="10" spans="2:20" ht="18.95" customHeight="1" x14ac:dyDescent="0.25">
      <c r="B10" s="6" t="s">
        <v>14</v>
      </c>
      <c r="C10" s="21">
        <v>97138</v>
      </c>
      <c r="D10" s="22">
        <v>7968.9</v>
      </c>
      <c r="E10" s="23">
        <v>4063.2</v>
      </c>
      <c r="F10" s="21">
        <v>104247.5</v>
      </c>
      <c r="G10" s="22">
        <v>8003.1</v>
      </c>
      <c r="H10" s="23">
        <v>4342</v>
      </c>
      <c r="I10" s="21">
        <v>106490.3</v>
      </c>
      <c r="J10" s="22">
        <v>7785.8</v>
      </c>
      <c r="K10" s="23">
        <v>4559.2</v>
      </c>
      <c r="L10" s="42">
        <v>109659.7</v>
      </c>
      <c r="M10" s="43">
        <v>7820.5</v>
      </c>
      <c r="N10" s="44">
        <v>4674</v>
      </c>
      <c r="O10" s="24">
        <f t="shared" si="0"/>
        <v>417535.5</v>
      </c>
      <c r="P10" s="25">
        <f t="shared" si="1"/>
        <v>7894.5749999999998</v>
      </c>
      <c r="Q10" s="26">
        <f t="shared" si="2"/>
        <v>4407.4095185617971</v>
      </c>
      <c r="R10" s="45">
        <v>109422.6</v>
      </c>
      <c r="S10" s="43">
        <v>7823.7</v>
      </c>
      <c r="T10" s="46">
        <v>4662</v>
      </c>
    </row>
    <row r="11" spans="2:20" ht="18.95" customHeight="1" x14ac:dyDescent="0.25">
      <c r="B11" s="6" t="s">
        <v>27</v>
      </c>
      <c r="C11" s="21">
        <v>20500.3</v>
      </c>
      <c r="D11" s="22">
        <v>1789.3</v>
      </c>
      <c r="E11" s="23">
        <v>3819.1</v>
      </c>
      <c r="F11" s="21">
        <v>22210.9</v>
      </c>
      <c r="G11" s="22">
        <v>1881.9</v>
      </c>
      <c r="H11" s="23">
        <v>3934.1</v>
      </c>
      <c r="I11" s="21">
        <v>22052.2</v>
      </c>
      <c r="J11" s="22">
        <v>1883.3</v>
      </c>
      <c r="K11" s="23">
        <v>3903.1</v>
      </c>
      <c r="L11" s="42">
        <v>23840.7</v>
      </c>
      <c r="M11" s="43">
        <v>1887.2</v>
      </c>
      <c r="N11" s="44">
        <v>4210.8999999999996</v>
      </c>
      <c r="O11" s="24">
        <f t="shared" si="0"/>
        <v>88604.099999999991</v>
      </c>
      <c r="P11" s="25">
        <f t="shared" si="1"/>
        <v>1860.425</v>
      </c>
      <c r="Q11" s="26">
        <f t="shared" si="2"/>
        <v>3968.8108899848144</v>
      </c>
      <c r="R11" s="45">
        <v>23550.3</v>
      </c>
      <c r="S11" s="43">
        <v>1978.8</v>
      </c>
      <c r="T11" s="46">
        <v>3967.1</v>
      </c>
    </row>
    <row r="12" spans="2:20" ht="18.95" customHeight="1" x14ac:dyDescent="0.25">
      <c r="B12" s="6" t="s">
        <v>3</v>
      </c>
      <c r="C12" s="21">
        <v>51964.3</v>
      </c>
      <c r="D12" s="22">
        <v>5143.6000000000004</v>
      </c>
      <c r="E12" s="23">
        <v>3367.6</v>
      </c>
      <c r="F12" s="21">
        <v>61583.1</v>
      </c>
      <c r="G12" s="22">
        <v>5218</v>
      </c>
      <c r="H12" s="23">
        <v>3934</v>
      </c>
      <c r="I12" s="21">
        <v>70575.8</v>
      </c>
      <c r="J12" s="22">
        <v>5880.8</v>
      </c>
      <c r="K12" s="23">
        <v>4000.4</v>
      </c>
      <c r="L12" s="42">
        <v>66293.600000000006</v>
      </c>
      <c r="M12" s="43">
        <v>6048.7</v>
      </c>
      <c r="N12" s="44">
        <v>3653.3</v>
      </c>
      <c r="O12" s="24">
        <f t="shared" si="0"/>
        <v>250416.80000000002</v>
      </c>
      <c r="P12" s="25">
        <f t="shared" si="1"/>
        <v>5572.7750000000005</v>
      </c>
      <c r="Q12" s="26">
        <f t="shared" si="2"/>
        <v>3744.6454713615149</v>
      </c>
      <c r="R12" s="45">
        <v>67647.5</v>
      </c>
      <c r="S12" s="43">
        <v>6089.9</v>
      </c>
      <c r="T12" s="46">
        <v>3702.7</v>
      </c>
    </row>
    <row r="13" spans="2:20" ht="18.95" customHeight="1" x14ac:dyDescent="0.25">
      <c r="B13" s="6" t="s">
        <v>28</v>
      </c>
      <c r="C13" s="21">
        <v>167961</v>
      </c>
      <c r="D13" s="22">
        <v>13370.7</v>
      </c>
      <c r="E13" s="23">
        <v>4187.3</v>
      </c>
      <c r="F13" s="21">
        <v>184333.8</v>
      </c>
      <c r="G13" s="22">
        <v>13514.4</v>
      </c>
      <c r="H13" s="23">
        <v>4546.6000000000004</v>
      </c>
      <c r="I13" s="21">
        <v>187038.1</v>
      </c>
      <c r="J13" s="22">
        <v>13142.1</v>
      </c>
      <c r="K13" s="23">
        <v>4744</v>
      </c>
      <c r="L13" s="42">
        <v>198051.8</v>
      </c>
      <c r="M13" s="43">
        <v>13235.2</v>
      </c>
      <c r="N13" s="44">
        <v>4988</v>
      </c>
      <c r="O13" s="24">
        <f t="shared" si="0"/>
        <v>737384.7</v>
      </c>
      <c r="P13" s="25">
        <f t="shared" si="1"/>
        <v>13315.599999999999</v>
      </c>
      <c r="Q13" s="26">
        <f t="shared" si="2"/>
        <v>4614.792048424405</v>
      </c>
      <c r="R13" s="45">
        <v>173316.2</v>
      </c>
      <c r="S13" s="43">
        <v>12144.2</v>
      </c>
      <c r="T13" s="46">
        <v>4757.2</v>
      </c>
    </row>
    <row r="14" spans="2:20" ht="18.95" customHeight="1" x14ac:dyDescent="0.25">
      <c r="B14" s="6" t="s">
        <v>29</v>
      </c>
      <c r="C14" s="21">
        <v>53243.8</v>
      </c>
      <c r="D14" s="22">
        <v>4908.3</v>
      </c>
      <c r="E14" s="23">
        <v>3615.9</v>
      </c>
      <c r="F14" s="21">
        <v>58500.2</v>
      </c>
      <c r="G14" s="22">
        <v>4867.7</v>
      </c>
      <c r="H14" s="23">
        <v>4006</v>
      </c>
      <c r="I14" s="21">
        <v>59509.7</v>
      </c>
      <c r="J14" s="22">
        <v>4943.8</v>
      </c>
      <c r="K14" s="23">
        <v>4012.4</v>
      </c>
      <c r="L14" s="42">
        <v>63095.199999999997</v>
      </c>
      <c r="M14" s="43">
        <v>4798.5</v>
      </c>
      <c r="N14" s="44">
        <v>4383</v>
      </c>
      <c r="O14" s="24">
        <f t="shared" si="0"/>
        <v>234348.90000000002</v>
      </c>
      <c r="P14" s="25">
        <f t="shared" si="1"/>
        <v>4879.5749999999998</v>
      </c>
      <c r="Q14" s="26">
        <f t="shared" si="2"/>
        <v>4002.2081841143959</v>
      </c>
      <c r="R14" s="45">
        <v>56130.7</v>
      </c>
      <c r="S14" s="43">
        <v>4798</v>
      </c>
      <c r="T14" s="46">
        <v>3899.6</v>
      </c>
    </row>
    <row r="15" spans="2:20" ht="18.95" customHeight="1" x14ac:dyDescent="0.25">
      <c r="B15" s="6" t="s">
        <v>15</v>
      </c>
      <c r="C15" s="21">
        <v>62663.6</v>
      </c>
      <c r="D15" s="22">
        <v>4963.8</v>
      </c>
      <c r="E15" s="23">
        <v>4208</v>
      </c>
      <c r="F15" s="21">
        <v>64841.1</v>
      </c>
      <c r="G15" s="22">
        <v>4992.1000000000004</v>
      </c>
      <c r="H15" s="23">
        <v>4329.6000000000004</v>
      </c>
      <c r="I15" s="21">
        <v>67336.100000000006</v>
      </c>
      <c r="J15" s="22">
        <v>5000.6000000000004</v>
      </c>
      <c r="K15" s="23">
        <v>4488.5</v>
      </c>
      <c r="L15" s="42">
        <v>67856.7</v>
      </c>
      <c r="M15" s="43">
        <v>4982.2</v>
      </c>
      <c r="N15" s="44">
        <v>4539.8999999999996</v>
      </c>
      <c r="O15" s="24">
        <f t="shared" si="0"/>
        <v>262697.5</v>
      </c>
      <c r="P15" s="25">
        <f t="shared" si="1"/>
        <v>4984.6750000000002</v>
      </c>
      <c r="Q15" s="26">
        <f t="shared" si="2"/>
        <v>4391.752387735075</v>
      </c>
      <c r="R15" s="45">
        <v>65444.9</v>
      </c>
      <c r="S15" s="43">
        <v>4980</v>
      </c>
      <c r="T15" s="46">
        <v>4380.5</v>
      </c>
    </row>
    <row r="16" spans="2:20" ht="18.95" customHeight="1" x14ac:dyDescent="0.25">
      <c r="B16" s="6" t="s">
        <v>30</v>
      </c>
      <c r="C16" s="21">
        <v>74973.899999999994</v>
      </c>
      <c r="D16" s="22">
        <v>6926.1</v>
      </c>
      <c r="E16" s="23">
        <v>3608.3</v>
      </c>
      <c r="F16" s="21">
        <v>78056.899999999994</v>
      </c>
      <c r="G16" s="22">
        <v>6936</v>
      </c>
      <c r="H16" s="23">
        <v>3751.3</v>
      </c>
      <c r="I16" s="21">
        <v>79769.3</v>
      </c>
      <c r="J16" s="22">
        <v>6882.3</v>
      </c>
      <c r="K16" s="23">
        <v>3863.5</v>
      </c>
      <c r="L16" s="42">
        <v>89596.2</v>
      </c>
      <c r="M16" s="43">
        <v>7186.9</v>
      </c>
      <c r="N16" s="44">
        <v>4155.5</v>
      </c>
      <c r="O16" s="24">
        <f t="shared" si="0"/>
        <v>322396.3</v>
      </c>
      <c r="P16" s="25">
        <f t="shared" si="1"/>
        <v>6982.8250000000007</v>
      </c>
      <c r="Q16" s="26">
        <f t="shared" si="2"/>
        <v>3847.4912851651493</v>
      </c>
      <c r="R16" s="45">
        <v>86417</v>
      </c>
      <c r="S16" s="43">
        <v>7324</v>
      </c>
      <c r="T16" s="46">
        <v>3933.1</v>
      </c>
    </row>
    <row r="17" spans="2:20" ht="18.95" customHeight="1" x14ac:dyDescent="0.25">
      <c r="B17" s="6" t="s">
        <v>31</v>
      </c>
      <c r="C17" s="21">
        <v>57025.3</v>
      </c>
      <c r="D17" s="22">
        <v>5117.7</v>
      </c>
      <c r="E17" s="23">
        <v>3714.3</v>
      </c>
      <c r="F17" s="21">
        <v>65333.4</v>
      </c>
      <c r="G17" s="22">
        <v>5447.1</v>
      </c>
      <c r="H17" s="23">
        <v>3998.1</v>
      </c>
      <c r="I17" s="21">
        <v>70831.600000000006</v>
      </c>
      <c r="J17" s="22">
        <v>5400.3</v>
      </c>
      <c r="K17" s="23">
        <v>4372.1000000000004</v>
      </c>
      <c r="L17" s="42">
        <v>71693.100000000006</v>
      </c>
      <c r="M17" s="43">
        <v>5350.1</v>
      </c>
      <c r="N17" s="44">
        <v>4466.8</v>
      </c>
      <c r="O17" s="24">
        <f t="shared" si="0"/>
        <v>264883.40000000002</v>
      </c>
      <c r="P17" s="25">
        <f t="shared" si="1"/>
        <v>5328.7999999999993</v>
      </c>
      <c r="Q17" s="26">
        <f t="shared" si="2"/>
        <v>4142.3241004854135</v>
      </c>
      <c r="R17" s="45">
        <v>62054</v>
      </c>
      <c r="S17" s="43">
        <v>4888.8</v>
      </c>
      <c r="T17" s="46">
        <v>4231</v>
      </c>
    </row>
    <row r="18" spans="2:20" ht="18.95" customHeight="1" x14ac:dyDescent="0.25">
      <c r="B18" s="6" t="s">
        <v>16</v>
      </c>
      <c r="C18" s="21">
        <v>74222.100000000006</v>
      </c>
      <c r="D18" s="22">
        <v>5366.6</v>
      </c>
      <c r="E18" s="23">
        <v>4610.1000000000004</v>
      </c>
      <c r="F18" s="21">
        <v>79280.5</v>
      </c>
      <c r="G18" s="22">
        <v>5300.3</v>
      </c>
      <c r="H18" s="23">
        <v>4985.8999999999996</v>
      </c>
      <c r="I18" s="21">
        <v>77278.3</v>
      </c>
      <c r="J18" s="22">
        <v>5173.7</v>
      </c>
      <c r="K18" s="23">
        <v>4978.8999999999996</v>
      </c>
      <c r="L18" s="42">
        <v>90416.7</v>
      </c>
      <c r="M18" s="43">
        <v>5431.9</v>
      </c>
      <c r="N18" s="44">
        <v>5548.5</v>
      </c>
      <c r="O18" s="24">
        <f t="shared" si="0"/>
        <v>321197.60000000003</v>
      </c>
      <c r="P18" s="25">
        <f t="shared" si="1"/>
        <v>5318.125</v>
      </c>
      <c r="Q18" s="26">
        <f t="shared" si="2"/>
        <v>5033.064598268501</v>
      </c>
      <c r="R18" s="45">
        <v>86966.7</v>
      </c>
      <c r="S18" s="43">
        <v>5738.9</v>
      </c>
      <c r="T18" s="46">
        <v>5051.3</v>
      </c>
    </row>
    <row r="19" spans="2:20" ht="18.95" customHeight="1" x14ac:dyDescent="0.25">
      <c r="B19" s="6" t="s">
        <v>4</v>
      </c>
      <c r="C19" s="21">
        <v>57571.6</v>
      </c>
      <c r="D19" s="22">
        <v>4637.3</v>
      </c>
      <c r="E19" s="23">
        <v>4138.3</v>
      </c>
      <c r="F19" s="21">
        <v>61783.6</v>
      </c>
      <c r="G19" s="22">
        <v>4949.5</v>
      </c>
      <c r="H19" s="23">
        <v>4160.8999999999996</v>
      </c>
      <c r="I19" s="21">
        <v>61248.2</v>
      </c>
      <c r="J19" s="22">
        <v>4894.6000000000004</v>
      </c>
      <c r="K19" s="23">
        <v>4171.1000000000004</v>
      </c>
      <c r="L19" s="42">
        <v>45540.2</v>
      </c>
      <c r="M19" s="43">
        <v>4073.9</v>
      </c>
      <c r="N19" s="44">
        <v>3726.2</v>
      </c>
      <c r="O19" s="24">
        <f t="shared" si="0"/>
        <v>226143.59999999998</v>
      </c>
      <c r="P19" s="25">
        <f t="shared" si="1"/>
        <v>4638.8249999999998</v>
      </c>
      <c r="Q19" s="26">
        <f t="shared" si="2"/>
        <v>4062.5158310563552</v>
      </c>
      <c r="R19" s="45">
        <v>43073.5</v>
      </c>
      <c r="S19" s="43">
        <v>3819.3</v>
      </c>
      <c r="T19" s="46">
        <v>3759.3</v>
      </c>
    </row>
    <row r="20" spans="2:20" ht="18.95" customHeight="1" x14ac:dyDescent="0.25">
      <c r="B20" s="6" t="s">
        <v>5</v>
      </c>
      <c r="C20" s="21">
        <v>103457.3</v>
      </c>
      <c r="D20" s="22">
        <v>8133.5</v>
      </c>
      <c r="E20" s="23">
        <v>4240</v>
      </c>
      <c r="F20" s="21">
        <v>120528.8</v>
      </c>
      <c r="G20" s="22">
        <v>8392.7999999999993</v>
      </c>
      <c r="H20" s="23">
        <v>4787</v>
      </c>
      <c r="I20" s="21">
        <v>138388.5</v>
      </c>
      <c r="J20" s="22">
        <v>8830.4</v>
      </c>
      <c r="K20" s="23">
        <v>5223.8999999999996</v>
      </c>
      <c r="L20" s="42">
        <v>144597</v>
      </c>
      <c r="M20" s="43">
        <v>8995.5</v>
      </c>
      <c r="N20" s="44">
        <v>5358.1</v>
      </c>
      <c r="O20" s="24">
        <f t="shared" si="0"/>
        <v>506971.6</v>
      </c>
      <c r="P20" s="25">
        <f t="shared" si="1"/>
        <v>8588.0499999999993</v>
      </c>
      <c r="Q20" s="26">
        <f t="shared" si="2"/>
        <v>4919.3511138539407</v>
      </c>
      <c r="R20" s="45">
        <v>109624.1</v>
      </c>
      <c r="S20" s="43">
        <v>8005.6</v>
      </c>
      <c r="T20" s="46">
        <v>4564.5</v>
      </c>
    </row>
    <row r="21" spans="2:20" ht="18.95" customHeight="1" x14ac:dyDescent="0.25">
      <c r="B21" s="6" t="s">
        <v>17</v>
      </c>
      <c r="C21" s="21">
        <v>34996.300000000003</v>
      </c>
      <c r="D21" s="22">
        <v>2606.4</v>
      </c>
      <c r="E21" s="23">
        <v>4475.7</v>
      </c>
      <c r="F21" s="21">
        <v>38852.199999999997</v>
      </c>
      <c r="G21" s="22">
        <v>2860</v>
      </c>
      <c r="H21" s="23">
        <v>4528.2</v>
      </c>
      <c r="I21" s="21">
        <v>36490.699999999997</v>
      </c>
      <c r="J21" s="22">
        <v>2815.2</v>
      </c>
      <c r="K21" s="23">
        <v>4320.7</v>
      </c>
      <c r="L21" s="42">
        <v>36609</v>
      </c>
      <c r="M21" s="43">
        <v>2718.7</v>
      </c>
      <c r="N21" s="44">
        <v>4488.5</v>
      </c>
      <c r="O21" s="24">
        <f t="shared" si="0"/>
        <v>146948.20000000001</v>
      </c>
      <c r="P21" s="25">
        <f t="shared" si="1"/>
        <v>2750.0749999999998</v>
      </c>
      <c r="Q21" s="26">
        <f t="shared" si="2"/>
        <v>4452.85431609441</v>
      </c>
      <c r="R21" s="45">
        <v>37284.800000000003</v>
      </c>
      <c r="S21" s="43">
        <v>2620.4</v>
      </c>
      <c r="T21" s="46">
        <v>4742.8999999999996</v>
      </c>
    </row>
    <row r="22" spans="2:20" ht="18.95" customHeight="1" x14ac:dyDescent="0.25">
      <c r="B22" s="6" t="s">
        <v>6</v>
      </c>
      <c r="C22" s="21">
        <v>100734.6</v>
      </c>
      <c r="D22" s="22">
        <v>8687.4</v>
      </c>
      <c r="E22" s="23">
        <v>3865.2</v>
      </c>
      <c r="F22" s="21">
        <v>109551.8</v>
      </c>
      <c r="G22" s="22">
        <v>9270.7999999999993</v>
      </c>
      <c r="H22" s="23">
        <v>3939</v>
      </c>
      <c r="I22" s="21">
        <v>117840.2</v>
      </c>
      <c r="J22" s="22">
        <v>9397.1</v>
      </c>
      <c r="K22" s="23">
        <v>4180</v>
      </c>
      <c r="L22" s="42">
        <v>119892</v>
      </c>
      <c r="M22" s="43">
        <v>9544.2000000000007</v>
      </c>
      <c r="N22" s="44">
        <v>4187.3</v>
      </c>
      <c r="O22" s="24">
        <f t="shared" si="0"/>
        <v>448018.60000000003</v>
      </c>
      <c r="P22" s="25">
        <f t="shared" si="1"/>
        <v>9224.875</v>
      </c>
      <c r="Q22" s="26">
        <f t="shared" si="2"/>
        <v>4047.19666481479</v>
      </c>
      <c r="R22" s="45">
        <v>104345.4</v>
      </c>
      <c r="S22" s="43">
        <v>8268.1</v>
      </c>
      <c r="T22" s="46">
        <v>4206.7</v>
      </c>
    </row>
    <row r="23" spans="2:20" ht="18.95" customHeight="1" x14ac:dyDescent="0.25">
      <c r="B23" s="6" t="s">
        <v>7</v>
      </c>
      <c r="C23" s="21">
        <v>80424.600000000006</v>
      </c>
      <c r="D23" s="22">
        <v>7777.9</v>
      </c>
      <c r="E23" s="23">
        <v>3446.7</v>
      </c>
      <c r="F23" s="21">
        <v>90496.5</v>
      </c>
      <c r="G23" s="22">
        <v>8029.1</v>
      </c>
      <c r="H23" s="23">
        <v>3757</v>
      </c>
      <c r="I23" s="21">
        <v>92879</v>
      </c>
      <c r="J23" s="22">
        <v>8050.9</v>
      </c>
      <c r="K23" s="23">
        <v>3845.5</v>
      </c>
      <c r="L23" s="42">
        <v>98635</v>
      </c>
      <c r="M23" s="43">
        <v>8067.9</v>
      </c>
      <c r="N23" s="44">
        <v>4075.2</v>
      </c>
      <c r="O23" s="24">
        <f t="shared" si="0"/>
        <v>362435.1</v>
      </c>
      <c r="P23" s="25">
        <f t="shared" si="1"/>
        <v>7981.4500000000007</v>
      </c>
      <c r="Q23" s="26">
        <f t="shared" si="2"/>
        <v>3784.1400998565423</v>
      </c>
      <c r="R23" s="45">
        <v>89178.2</v>
      </c>
      <c r="S23" s="43">
        <v>7761.1</v>
      </c>
      <c r="T23" s="46">
        <v>3830.1</v>
      </c>
    </row>
    <row r="24" spans="2:20" ht="18.95" customHeight="1" x14ac:dyDescent="0.25">
      <c r="B24" s="6" t="s">
        <v>8</v>
      </c>
      <c r="C24" s="21">
        <v>108096.9</v>
      </c>
      <c r="D24" s="22">
        <v>9805.4</v>
      </c>
      <c r="E24" s="23">
        <v>3674.7</v>
      </c>
      <c r="F24" s="21">
        <v>118871.2</v>
      </c>
      <c r="G24" s="22">
        <v>10330.5</v>
      </c>
      <c r="H24" s="23">
        <v>3835.6</v>
      </c>
      <c r="I24" s="21">
        <v>129008.8</v>
      </c>
      <c r="J24" s="22">
        <v>10197.5</v>
      </c>
      <c r="K24" s="23">
        <v>4217</v>
      </c>
      <c r="L24" s="42">
        <v>128875.7</v>
      </c>
      <c r="M24" s="43">
        <v>10083.200000000001</v>
      </c>
      <c r="N24" s="44">
        <v>4260.3999999999996</v>
      </c>
      <c r="O24" s="24">
        <f t="shared" si="0"/>
        <v>484852.6</v>
      </c>
      <c r="P24" s="25">
        <f t="shared" si="1"/>
        <v>10104.150000000001</v>
      </c>
      <c r="Q24" s="26">
        <f t="shared" si="2"/>
        <v>3998.7909258407017</v>
      </c>
      <c r="R24" s="45">
        <v>102232</v>
      </c>
      <c r="S24" s="43">
        <v>7858.3</v>
      </c>
      <c r="T24" s="46">
        <v>4336.5</v>
      </c>
    </row>
    <row r="25" spans="2:20" ht="18.95" customHeight="1" x14ac:dyDescent="0.25">
      <c r="B25" s="6" t="s">
        <v>9</v>
      </c>
      <c r="C25" s="21">
        <v>53369.5</v>
      </c>
      <c r="D25" s="22">
        <v>5081.7</v>
      </c>
      <c r="E25" s="23">
        <v>3500.8</v>
      </c>
      <c r="F25" s="21">
        <v>60105.1</v>
      </c>
      <c r="G25" s="22">
        <v>5308.5</v>
      </c>
      <c r="H25" s="23">
        <v>3774.1</v>
      </c>
      <c r="I25" s="21">
        <v>59023.6</v>
      </c>
      <c r="J25" s="22">
        <v>5216.7</v>
      </c>
      <c r="K25" s="23">
        <v>3771.5</v>
      </c>
      <c r="L25" s="42">
        <v>60876.1</v>
      </c>
      <c r="M25" s="43">
        <v>5131.8</v>
      </c>
      <c r="N25" s="44">
        <v>3954.2</v>
      </c>
      <c r="O25" s="24">
        <f t="shared" si="0"/>
        <v>233374.30000000002</v>
      </c>
      <c r="P25" s="25">
        <f t="shared" si="1"/>
        <v>5184.6750000000002</v>
      </c>
      <c r="Q25" s="26">
        <f t="shared" si="2"/>
        <v>3751.027467166859</v>
      </c>
      <c r="R25" s="45">
        <v>58378.6</v>
      </c>
      <c r="S25" s="43">
        <v>4687.3</v>
      </c>
      <c r="T25" s="46">
        <v>4151.5</v>
      </c>
    </row>
    <row r="26" spans="2:20" ht="18.95" customHeight="1" x14ac:dyDescent="0.25">
      <c r="B26" s="6" t="s">
        <v>18</v>
      </c>
      <c r="C26" s="21">
        <v>103385.3</v>
      </c>
      <c r="D26" s="22">
        <v>8928.4</v>
      </c>
      <c r="E26" s="23">
        <v>3859.8</v>
      </c>
      <c r="F26" s="21">
        <v>111048</v>
      </c>
      <c r="G26" s="22">
        <v>8885.2999999999993</v>
      </c>
      <c r="H26" s="23">
        <v>4166</v>
      </c>
      <c r="I26" s="21">
        <v>112797</v>
      </c>
      <c r="J26" s="22">
        <v>8805.7000000000007</v>
      </c>
      <c r="K26" s="23">
        <v>4269.8</v>
      </c>
      <c r="L26" s="42">
        <v>118463.9</v>
      </c>
      <c r="M26" s="43">
        <v>8812.7999999999993</v>
      </c>
      <c r="N26" s="44">
        <v>4480.8</v>
      </c>
      <c r="O26" s="24">
        <f t="shared" si="0"/>
        <v>445694.19999999995</v>
      </c>
      <c r="P26" s="25">
        <f t="shared" si="1"/>
        <v>8858.0499999999993</v>
      </c>
      <c r="Q26" s="26">
        <f t="shared" si="2"/>
        <v>4192.929971419594</v>
      </c>
      <c r="R26" s="45">
        <v>120920.7</v>
      </c>
      <c r="S26" s="43">
        <v>9504.2000000000007</v>
      </c>
      <c r="T26" s="46">
        <v>4241</v>
      </c>
    </row>
    <row r="27" spans="2:20" ht="18.95" customHeight="1" x14ac:dyDescent="0.25">
      <c r="B27" s="6" t="s">
        <v>19</v>
      </c>
      <c r="C27" s="21">
        <v>116035.9</v>
      </c>
      <c r="D27" s="22">
        <v>9370.5</v>
      </c>
      <c r="E27" s="23">
        <v>4127.7</v>
      </c>
      <c r="F27" s="21">
        <v>133954.29999999999</v>
      </c>
      <c r="G27" s="22">
        <v>9481.4</v>
      </c>
      <c r="H27" s="23">
        <v>4709.3999999999996</v>
      </c>
      <c r="I27" s="21">
        <v>138702</v>
      </c>
      <c r="J27" s="22">
        <v>9552</v>
      </c>
      <c r="K27" s="23">
        <v>4840.2</v>
      </c>
      <c r="L27" s="42">
        <v>146501.9</v>
      </c>
      <c r="M27" s="43">
        <v>9613.1</v>
      </c>
      <c r="N27" s="44">
        <v>5079.8999999999996</v>
      </c>
      <c r="O27" s="24">
        <f t="shared" si="0"/>
        <v>535194.1</v>
      </c>
      <c r="P27" s="25">
        <f t="shared" si="1"/>
        <v>9504.25</v>
      </c>
      <c r="Q27" s="26">
        <f t="shared" si="2"/>
        <v>4692.5857730313628</v>
      </c>
      <c r="R27" s="45">
        <v>145895.1</v>
      </c>
      <c r="S27" s="43">
        <v>10676.1</v>
      </c>
      <c r="T27" s="46">
        <v>4555.2</v>
      </c>
    </row>
    <row r="28" spans="2:20" ht="18.95" customHeight="1" x14ac:dyDescent="0.25">
      <c r="B28" s="6" t="s">
        <v>32</v>
      </c>
      <c r="C28" s="21">
        <v>36804.5</v>
      </c>
      <c r="D28" s="22">
        <v>3450.9</v>
      </c>
      <c r="E28" s="23">
        <v>3555.1</v>
      </c>
      <c r="F28" s="21">
        <v>38309</v>
      </c>
      <c r="G28" s="22">
        <v>3530</v>
      </c>
      <c r="H28" s="23">
        <v>3617.5</v>
      </c>
      <c r="I28" s="21">
        <v>38685.9</v>
      </c>
      <c r="J28" s="22">
        <v>3439.2</v>
      </c>
      <c r="K28" s="23">
        <v>3749.5</v>
      </c>
      <c r="L28" s="42">
        <v>41343.599999999999</v>
      </c>
      <c r="M28" s="43">
        <v>3386.3</v>
      </c>
      <c r="N28" s="44">
        <v>4069.7</v>
      </c>
      <c r="O28" s="24">
        <f t="shared" si="0"/>
        <v>155143</v>
      </c>
      <c r="P28" s="25">
        <f t="shared" si="1"/>
        <v>3451.5999999999995</v>
      </c>
      <c r="Q28" s="26">
        <f t="shared" si="2"/>
        <v>3745.6783327538924</v>
      </c>
      <c r="R28" s="45">
        <v>40864.800000000003</v>
      </c>
      <c r="S28" s="43">
        <v>3486.9</v>
      </c>
      <c r="T28" s="46">
        <v>3906.5</v>
      </c>
    </row>
    <row r="29" spans="2:20" ht="18.95" customHeight="1" x14ac:dyDescent="0.25">
      <c r="B29" s="6" t="s">
        <v>20</v>
      </c>
      <c r="C29" s="21">
        <v>55816.5</v>
      </c>
      <c r="D29" s="22">
        <v>5172.7</v>
      </c>
      <c r="E29" s="23">
        <v>3596.9</v>
      </c>
      <c r="F29" s="21">
        <v>55931.4</v>
      </c>
      <c r="G29" s="22">
        <v>4906.7</v>
      </c>
      <c r="H29" s="23">
        <v>3799.7</v>
      </c>
      <c r="I29" s="21">
        <v>57555.199999999997</v>
      </c>
      <c r="J29" s="22">
        <v>4686.5</v>
      </c>
      <c r="K29" s="23">
        <v>4093.7</v>
      </c>
      <c r="L29" s="42">
        <v>61780.3</v>
      </c>
      <c r="M29" s="43">
        <v>4803.7</v>
      </c>
      <c r="N29" s="44">
        <v>4287</v>
      </c>
      <c r="O29" s="24">
        <f t="shared" si="0"/>
        <v>231083.39999999997</v>
      </c>
      <c r="P29" s="25">
        <f t="shared" si="1"/>
        <v>4892.3999999999996</v>
      </c>
      <c r="Q29" s="26">
        <f t="shared" si="2"/>
        <v>3936.0947592183797</v>
      </c>
      <c r="R29" s="45">
        <v>59613.599999999999</v>
      </c>
      <c r="S29" s="43">
        <v>4467.8999999999996</v>
      </c>
      <c r="T29" s="46">
        <v>4447.5</v>
      </c>
    </row>
    <row r="30" spans="2:20" ht="18.95" customHeight="1" x14ac:dyDescent="0.25">
      <c r="B30" s="6" t="s">
        <v>10</v>
      </c>
      <c r="C30" s="21">
        <v>38605.300000000003</v>
      </c>
      <c r="D30" s="22">
        <v>3526.9</v>
      </c>
      <c r="E30" s="23">
        <v>3648.6</v>
      </c>
      <c r="F30" s="21">
        <v>45311.3</v>
      </c>
      <c r="G30" s="22">
        <v>3958.1</v>
      </c>
      <c r="H30" s="23">
        <v>3815.9</v>
      </c>
      <c r="I30" s="21">
        <v>48839.9</v>
      </c>
      <c r="J30" s="22">
        <v>4000</v>
      </c>
      <c r="K30" s="23">
        <v>4070</v>
      </c>
      <c r="L30" s="42">
        <v>49008.800000000003</v>
      </c>
      <c r="M30" s="43">
        <v>3956.3</v>
      </c>
      <c r="N30" s="44">
        <v>4129.2</v>
      </c>
      <c r="O30" s="24">
        <f t="shared" si="0"/>
        <v>181765.3</v>
      </c>
      <c r="P30" s="25">
        <f t="shared" si="1"/>
        <v>3860.3249999999998</v>
      </c>
      <c r="Q30" s="26">
        <f t="shared" si="2"/>
        <v>3923.7909588786783</v>
      </c>
      <c r="R30" s="45">
        <v>41649.9</v>
      </c>
      <c r="S30" s="43">
        <v>3544</v>
      </c>
      <c r="T30" s="46">
        <v>3917.4</v>
      </c>
    </row>
    <row r="31" spans="2:20" ht="18.95" customHeight="1" x14ac:dyDescent="0.25">
      <c r="B31" s="6" t="s">
        <v>21</v>
      </c>
      <c r="C31" s="21">
        <v>143650.20000000001</v>
      </c>
      <c r="D31" s="22">
        <v>10894.4</v>
      </c>
      <c r="E31" s="23">
        <v>4395.2</v>
      </c>
      <c r="F31" s="21">
        <v>150785.79999999999</v>
      </c>
      <c r="G31" s="22">
        <v>10931.5</v>
      </c>
      <c r="H31" s="23">
        <v>4597.8999999999996</v>
      </c>
      <c r="I31" s="21">
        <v>175792.9</v>
      </c>
      <c r="J31" s="22">
        <v>11206.8</v>
      </c>
      <c r="K31" s="23">
        <v>5228.8</v>
      </c>
      <c r="L31" s="42">
        <v>177189.9</v>
      </c>
      <c r="M31" s="43">
        <v>11266.8</v>
      </c>
      <c r="N31" s="44">
        <v>5242.2</v>
      </c>
      <c r="O31" s="24">
        <f t="shared" si="0"/>
        <v>647418.80000000005</v>
      </c>
      <c r="P31" s="25">
        <f t="shared" si="1"/>
        <v>11074.875</v>
      </c>
      <c r="Q31" s="26">
        <f t="shared" si="2"/>
        <v>4871.5282715756757</v>
      </c>
      <c r="R31" s="45">
        <v>173352.9</v>
      </c>
      <c r="S31" s="43">
        <v>12146.1</v>
      </c>
      <c r="T31" s="46">
        <v>4757.3999999999996</v>
      </c>
    </row>
    <row r="32" spans="2:20" ht="18.95" customHeight="1" x14ac:dyDescent="0.25">
      <c r="B32" s="6" t="s">
        <v>22</v>
      </c>
      <c r="C32" s="21">
        <v>58926.1</v>
      </c>
      <c r="D32" s="22">
        <v>4455.1000000000004</v>
      </c>
      <c r="E32" s="23">
        <v>4408.8999999999996</v>
      </c>
      <c r="F32" s="21">
        <v>64483.8</v>
      </c>
      <c r="G32" s="22">
        <v>4615.1000000000004</v>
      </c>
      <c r="H32" s="23">
        <v>4657.5</v>
      </c>
      <c r="I32" s="21">
        <v>66815.600000000006</v>
      </c>
      <c r="J32" s="22">
        <v>4562.8</v>
      </c>
      <c r="K32" s="23">
        <v>4881.2</v>
      </c>
      <c r="L32" s="42">
        <v>65834.8</v>
      </c>
      <c r="M32" s="43">
        <v>4618</v>
      </c>
      <c r="N32" s="44">
        <v>4752</v>
      </c>
      <c r="O32" s="24">
        <f t="shared" si="0"/>
        <v>256060.3</v>
      </c>
      <c r="P32" s="25">
        <f t="shared" si="1"/>
        <v>4562.75</v>
      </c>
      <c r="Q32" s="26">
        <f t="shared" si="2"/>
        <v>4676.6442021441753</v>
      </c>
      <c r="R32" s="45">
        <v>66918.100000000006</v>
      </c>
      <c r="S32" s="43">
        <v>4670</v>
      </c>
      <c r="T32" s="46">
        <v>4776.5</v>
      </c>
    </row>
    <row r="33" spans="2:20" ht="18.95" customHeight="1" x14ac:dyDescent="0.25">
      <c r="B33" s="6" t="s">
        <v>11</v>
      </c>
      <c r="C33" s="21">
        <v>59826</v>
      </c>
      <c r="D33" s="22">
        <v>5294.4</v>
      </c>
      <c r="E33" s="23">
        <v>3766.6</v>
      </c>
      <c r="F33" s="21">
        <v>66148.5</v>
      </c>
      <c r="G33" s="22">
        <v>5476.4</v>
      </c>
      <c r="H33" s="23">
        <v>4026.3</v>
      </c>
      <c r="I33" s="21">
        <v>68155.100000000006</v>
      </c>
      <c r="J33" s="22">
        <v>5479.8</v>
      </c>
      <c r="K33" s="23">
        <v>4145.8</v>
      </c>
      <c r="L33" s="42">
        <v>70070.899999999994</v>
      </c>
      <c r="M33" s="43">
        <v>5380.2</v>
      </c>
      <c r="N33" s="44">
        <v>4341.3</v>
      </c>
      <c r="O33" s="24">
        <f t="shared" si="0"/>
        <v>264200.5</v>
      </c>
      <c r="P33" s="25">
        <f t="shared" si="1"/>
        <v>5407.7</v>
      </c>
      <c r="Q33" s="26">
        <f t="shared" si="2"/>
        <v>4071.3627481800645</v>
      </c>
      <c r="R33" s="45">
        <v>67945.8</v>
      </c>
      <c r="S33" s="43">
        <v>5294</v>
      </c>
      <c r="T33" s="46">
        <v>4278.2</v>
      </c>
    </row>
    <row r="34" spans="2:20" ht="18.95" customHeight="1" x14ac:dyDescent="0.25">
      <c r="B34" s="6" t="s">
        <v>12</v>
      </c>
      <c r="C34" s="21">
        <v>66806.8</v>
      </c>
      <c r="D34" s="22">
        <v>5959.7</v>
      </c>
      <c r="E34" s="23">
        <v>3736.6</v>
      </c>
      <c r="F34" s="21">
        <v>74227.100000000006</v>
      </c>
      <c r="G34" s="22">
        <v>6242.9</v>
      </c>
      <c r="H34" s="23">
        <v>3963.3</v>
      </c>
      <c r="I34" s="21">
        <v>75751.600000000006</v>
      </c>
      <c r="J34" s="22">
        <v>6141.7</v>
      </c>
      <c r="K34" s="23">
        <v>4111.3</v>
      </c>
      <c r="L34" s="42">
        <v>82531.899999999994</v>
      </c>
      <c r="M34" s="43">
        <v>6269.2</v>
      </c>
      <c r="N34" s="44">
        <v>4388.2</v>
      </c>
      <c r="O34" s="24">
        <f t="shared" si="0"/>
        <v>299317.40000000002</v>
      </c>
      <c r="P34" s="25">
        <f t="shared" si="1"/>
        <v>6153.375</v>
      </c>
      <c r="Q34" s="26">
        <f t="shared" si="2"/>
        <v>4053.5668095421893</v>
      </c>
      <c r="R34" s="45">
        <v>79055</v>
      </c>
      <c r="S34" s="43">
        <v>6470.3</v>
      </c>
      <c r="T34" s="46">
        <v>4072.7</v>
      </c>
    </row>
    <row r="35" spans="2:20" ht="18.95" customHeight="1" x14ac:dyDescent="0.25">
      <c r="B35" s="6" t="s">
        <v>13</v>
      </c>
      <c r="C35" s="21">
        <v>132136.79999999999</v>
      </c>
      <c r="D35" s="22">
        <v>10429.9</v>
      </c>
      <c r="E35" s="23">
        <v>4223</v>
      </c>
      <c r="F35" s="21">
        <v>134600.6</v>
      </c>
      <c r="G35" s="22">
        <v>10770.4</v>
      </c>
      <c r="H35" s="23">
        <v>4165.8</v>
      </c>
      <c r="I35" s="21">
        <v>150116.20000000001</v>
      </c>
      <c r="J35" s="22">
        <v>11152.6</v>
      </c>
      <c r="K35" s="23">
        <v>4486.7</v>
      </c>
      <c r="L35" s="42">
        <v>151414.79999999999</v>
      </c>
      <c r="M35" s="43">
        <v>11097.7</v>
      </c>
      <c r="N35" s="44">
        <v>4547.8999999999996</v>
      </c>
      <c r="O35" s="24">
        <f t="shared" si="0"/>
        <v>568268.4</v>
      </c>
      <c r="P35" s="25">
        <f t="shared" si="1"/>
        <v>10862.650000000001</v>
      </c>
      <c r="Q35" s="26">
        <f t="shared" si="2"/>
        <v>4359.4979125719774</v>
      </c>
      <c r="R35" s="45">
        <v>139314.70000000001</v>
      </c>
      <c r="S35" s="43">
        <v>10235.700000000001</v>
      </c>
      <c r="T35" s="46">
        <v>4536.8999999999996</v>
      </c>
    </row>
    <row r="36" spans="2:20" ht="18.95" customHeight="1" x14ac:dyDescent="0.25">
      <c r="B36" s="6" t="s">
        <v>23</v>
      </c>
      <c r="C36" s="21">
        <v>90180</v>
      </c>
      <c r="D36" s="22">
        <v>7664.8</v>
      </c>
      <c r="E36" s="23">
        <v>3921.8</v>
      </c>
      <c r="F36" s="21">
        <v>101159</v>
      </c>
      <c r="G36" s="22">
        <v>7792.2</v>
      </c>
      <c r="H36" s="23">
        <v>4327.3999999999996</v>
      </c>
      <c r="I36" s="21">
        <v>102851.8</v>
      </c>
      <c r="J36" s="22">
        <v>7655.3</v>
      </c>
      <c r="K36" s="23">
        <v>4478.5</v>
      </c>
      <c r="L36" s="42">
        <v>110134.5</v>
      </c>
      <c r="M36" s="43">
        <v>7693.9</v>
      </c>
      <c r="N36" s="44">
        <v>4771.5</v>
      </c>
      <c r="O36" s="24">
        <f t="shared" si="0"/>
        <v>404325.3</v>
      </c>
      <c r="P36" s="25">
        <f t="shared" si="1"/>
        <v>7701.5499999999993</v>
      </c>
      <c r="Q36" s="26">
        <f t="shared" si="2"/>
        <v>4374.9342664788264</v>
      </c>
      <c r="R36" s="45">
        <v>96921.9</v>
      </c>
      <c r="S36" s="43">
        <v>7047.8</v>
      </c>
      <c r="T36" s="46">
        <v>4584</v>
      </c>
    </row>
    <row r="37" spans="2:20" ht="18.95" customHeight="1" x14ac:dyDescent="0.25">
      <c r="B37" s="6" t="s">
        <v>24</v>
      </c>
      <c r="C37" s="21">
        <v>32572.9</v>
      </c>
      <c r="D37" s="22">
        <v>2937.8</v>
      </c>
      <c r="E37" s="23">
        <v>3695.8</v>
      </c>
      <c r="F37" s="21">
        <v>34317.699999999997</v>
      </c>
      <c r="G37" s="22">
        <v>2982.7</v>
      </c>
      <c r="H37" s="23">
        <v>3835.2</v>
      </c>
      <c r="I37" s="21">
        <v>35863.4</v>
      </c>
      <c r="J37" s="22">
        <v>3002.6</v>
      </c>
      <c r="K37" s="23">
        <v>3981.4</v>
      </c>
      <c r="L37" s="42">
        <v>37104</v>
      </c>
      <c r="M37" s="43">
        <v>3038.6</v>
      </c>
      <c r="N37" s="44">
        <v>4070.3</v>
      </c>
      <c r="O37" s="24">
        <f t="shared" si="0"/>
        <v>139858</v>
      </c>
      <c r="P37" s="25">
        <f t="shared" si="1"/>
        <v>2990.4250000000002</v>
      </c>
      <c r="Q37" s="26">
        <f t="shared" si="2"/>
        <v>3897.3835937478229</v>
      </c>
      <c r="R37" s="45">
        <v>33630.9</v>
      </c>
      <c r="S37" s="43">
        <v>2875.4</v>
      </c>
      <c r="T37" s="46">
        <v>3898.7</v>
      </c>
    </row>
    <row r="38" spans="2:20" ht="18.95" customHeight="1" x14ac:dyDescent="0.25">
      <c r="B38" s="6" t="s">
        <v>33</v>
      </c>
      <c r="C38" s="21">
        <v>58911.3</v>
      </c>
      <c r="D38" s="22">
        <v>5230.8999999999996</v>
      </c>
      <c r="E38" s="23">
        <v>3754.1</v>
      </c>
      <c r="F38" s="21">
        <v>67379.600000000006</v>
      </c>
      <c r="G38" s="22">
        <v>5398.3</v>
      </c>
      <c r="H38" s="23">
        <v>4160.5</v>
      </c>
      <c r="I38" s="21">
        <v>71142.3</v>
      </c>
      <c r="J38" s="22">
        <v>5525</v>
      </c>
      <c r="K38" s="23">
        <v>4292.1000000000004</v>
      </c>
      <c r="L38" s="42">
        <v>70313</v>
      </c>
      <c r="M38" s="43">
        <v>5388.7</v>
      </c>
      <c r="N38" s="44">
        <v>4349.3999999999996</v>
      </c>
      <c r="O38" s="24">
        <f t="shared" si="0"/>
        <v>267746.2</v>
      </c>
      <c r="P38" s="25">
        <f t="shared" si="1"/>
        <v>5385.7250000000004</v>
      </c>
      <c r="Q38" s="26">
        <f t="shared" si="2"/>
        <v>4142.8374700403992</v>
      </c>
      <c r="R38" s="45">
        <v>69728.5</v>
      </c>
      <c r="S38" s="43">
        <v>5580.4</v>
      </c>
      <c r="T38" s="46">
        <v>4165.1000000000004</v>
      </c>
    </row>
    <row r="39" spans="2:20" ht="18.95" customHeight="1" x14ac:dyDescent="0.25">
      <c r="B39" s="6" t="s">
        <v>34</v>
      </c>
      <c r="C39" s="21">
        <v>48507.9</v>
      </c>
      <c r="D39" s="22">
        <v>3979.2</v>
      </c>
      <c r="E39" s="23">
        <v>4063.5</v>
      </c>
      <c r="F39" s="21">
        <v>56075.1</v>
      </c>
      <c r="G39" s="22">
        <v>4037.2</v>
      </c>
      <c r="H39" s="23">
        <v>4629.8999999999996</v>
      </c>
      <c r="I39" s="21">
        <v>56416.2</v>
      </c>
      <c r="J39" s="22">
        <v>4146.5</v>
      </c>
      <c r="K39" s="23">
        <v>4535.2</v>
      </c>
      <c r="L39" s="42">
        <v>58700.2</v>
      </c>
      <c r="M39" s="43">
        <v>4257.1000000000004</v>
      </c>
      <c r="N39" s="44">
        <v>4596.3</v>
      </c>
      <c r="O39" s="24">
        <f t="shared" si="0"/>
        <v>219699.40000000002</v>
      </c>
      <c r="P39" s="25">
        <f t="shared" si="1"/>
        <v>4105</v>
      </c>
      <c r="Q39" s="26">
        <f t="shared" si="2"/>
        <v>4459.9959399106783</v>
      </c>
      <c r="R39" s="45">
        <v>54770.5</v>
      </c>
      <c r="S39" s="43">
        <v>4118.6000000000004</v>
      </c>
      <c r="T39" s="46">
        <v>4432.8</v>
      </c>
    </row>
    <row r="40" spans="2:20" ht="18.95" customHeight="1" x14ac:dyDescent="0.25">
      <c r="B40" s="6" t="s">
        <v>25</v>
      </c>
      <c r="C40" s="21">
        <v>47985.599999999999</v>
      </c>
      <c r="D40" s="22">
        <v>4305.7</v>
      </c>
      <c r="E40" s="23">
        <v>3714.9</v>
      </c>
      <c r="F40" s="21">
        <v>50131.199999999997</v>
      </c>
      <c r="G40" s="22">
        <v>4414</v>
      </c>
      <c r="H40" s="23">
        <v>3785.8</v>
      </c>
      <c r="I40" s="21">
        <v>53282.3</v>
      </c>
      <c r="J40" s="22">
        <v>4376.8999999999996</v>
      </c>
      <c r="K40" s="23">
        <v>4057.8</v>
      </c>
      <c r="L40" s="42">
        <v>54770.5</v>
      </c>
      <c r="M40" s="43">
        <v>4381.5</v>
      </c>
      <c r="N40" s="44">
        <v>4166.8</v>
      </c>
      <c r="O40" s="24">
        <f t="shared" si="0"/>
        <v>206169.59999999998</v>
      </c>
      <c r="P40" s="25">
        <f t="shared" si="1"/>
        <v>4369.5249999999996</v>
      </c>
      <c r="Q40" s="26">
        <f t="shared" si="2"/>
        <v>3931.9605677962704</v>
      </c>
      <c r="R40" s="45">
        <v>52047.6</v>
      </c>
      <c r="S40" s="43">
        <v>4156.3999999999996</v>
      </c>
      <c r="T40" s="46">
        <v>4174.1000000000004</v>
      </c>
    </row>
    <row r="41" spans="2:20" ht="18.95" customHeight="1" x14ac:dyDescent="0.25">
      <c r="B41" s="6" t="s">
        <v>26</v>
      </c>
      <c r="C41" s="21">
        <v>150042</v>
      </c>
      <c r="D41" s="22">
        <v>11751.9</v>
      </c>
      <c r="E41" s="23">
        <v>4255.8</v>
      </c>
      <c r="F41" s="21">
        <v>156378.4</v>
      </c>
      <c r="G41" s="22">
        <v>11830.1</v>
      </c>
      <c r="H41" s="23">
        <v>4406.2</v>
      </c>
      <c r="I41" s="21">
        <v>167795.6</v>
      </c>
      <c r="J41" s="22">
        <v>11960.6</v>
      </c>
      <c r="K41" s="23">
        <v>4676.3</v>
      </c>
      <c r="L41" s="42">
        <v>170207.1</v>
      </c>
      <c r="M41" s="43">
        <v>12041.8</v>
      </c>
      <c r="N41" s="44">
        <v>4711.6000000000004</v>
      </c>
      <c r="O41" s="24">
        <f t="shared" si="0"/>
        <v>644423.1</v>
      </c>
      <c r="P41" s="25">
        <f t="shared" si="1"/>
        <v>11896.099999999999</v>
      </c>
      <c r="Q41" s="26">
        <f t="shared" si="2"/>
        <v>4514.2462655828385</v>
      </c>
      <c r="R41" s="45">
        <v>166989.6</v>
      </c>
      <c r="S41" s="43">
        <v>11871.8</v>
      </c>
      <c r="T41" s="46">
        <v>4688.7</v>
      </c>
    </row>
    <row r="42" spans="2:20" ht="18.95" customHeight="1" thickBot="1" x14ac:dyDescent="0.3">
      <c r="B42" s="8" t="s">
        <v>35</v>
      </c>
      <c r="C42" s="47">
        <v>211498.4</v>
      </c>
      <c r="D42" s="48">
        <v>18789.2</v>
      </c>
      <c r="E42" s="49">
        <v>3752.1</v>
      </c>
      <c r="F42" s="47">
        <v>232068.1</v>
      </c>
      <c r="G42" s="48">
        <v>19358.599999999999</v>
      </c>
      <c r="H42" s="49">
        <v>3996</v>
      </c>
      <c r="I42" s="47">
        <v>246510.8</v>
      </c>
      <c r="J42" s="48">
        <v>19435.2</v>
      </c>
      <c r="K42" s="49">
        <v>4227.8999999999996</v>
      </c>
      <c r="L42" s="50">
        <v>248792.1</v>
      </c>
      <c r="M42" s="51">
        <v>19218.900000000001</v>
      </c>
      <c r="N42" s="52">
        <v>4315.1000000000004</v>
      </c>
      <c r="O42" s="53">
        <f t="shared" si="0"/>
        <v>938869.4</v>
      </c>
      <c r="P42" s="54">
        <f t="shared" si="1"/>
        <v>19200.474999999999</v>
      </c>
      <c r="Q42" s="55">
        <f t="shared" si="2"/>
        <v>4074.8531828856667</v>
      </c>
      <c r="R42" s="56">
        <v>226794.4</v>
      </c>
      <c r="S42" s="51">
        <v>17989.5</v>
      </c>
      <c r="T42" s="57">
        <v>4202.3</v>
      </c>
    </row>
    <row r="43" spans="2:20" x14ac:dyDescent="0.25">
      <c r="B43" s="1" t="s">
        <v>41</v>
      </c>
      <c r="C43" s="58">
        <f>SUM(C8:C42)</f>
        <v>8633965.1999999974</v>
      </c>
      <c r="D43" s="58">
        <f>SUM(D8:D42)</f>
        <v>552674.50000000012</v>
      </c>
      <c r="E43" s="58">
        <f>1000*C43/D43/3</f>
        <v>5207.3840931687619</v>
      </c>
      <c r="F43" s="58">
        <f t="shared" ref="F43:G43" si="3">SUM(F8:F42)</f>
        <v>9512625.8999999966</v>
      </c>
      <c r="G43" s="58">
        <f t="shared" si="3"/>
        <v>563783.89999999991</v>
      </c>
      <c r="H43" s="58">
        <f t="shared" ref="H43" si="4">1000*F43/G43/3</f>
        <v>5624.2743008447023</v>
      </c>
      <c r="I43" s="58">
        <f t="shared" ref="I43:J43" si="5">SUM(I8:I42)</f>
        <v>9770628.1999999993</v>
      </c>
      <c r="J43" s="58">
        <f t="shared" si="5"/>
        <v>561539.19999999972</v>
      </c>
      <c r="K43" s="58">
        <f t="shared" ref="K43" si="6">1000*I43/J43/3</f>
        <v>5799.9086558278896</v>
      </c>
      <c r="L43" s="58">
        <f t="shared" ref="L43:M43" si="7">SUM(L8:L42)</f>
        <v>10352475.500000002</v>
      </c>
      <c r="M43" s="58">
        <f t="shared" si="7"/>
        <v>565407.30000000016</v>
      </c>
      <c r="N43" s="58">
        <f t="shared" ref="N43" si="8">1000*L43/M43/3</f>
        <v>6103.2554172304926</v>
      </c>
      <c r="O43" s="59">
        <f t="shared" ref="O43" si="9">C43+F43+I43+L43</f>
        <v>38269694.799999997</v>
      </c>
      <c r="P43" s="59">
        <f t="shared" ref="P43" si="10">(D43+G43+J43+M43)/4</f>
        <v>560851.22499999998</v>
      </c>
      <c r="Q43" s="59">
        <f t="shared" ref="Q43" si="11">O43*1000/P43/12</f>
        <v>5686.2517030845993</v>
      </c>
      <c r="R43" s="58"/>
      <c r="S43" s="58"/>
      <c r="T43" s="58"/>
    </row>
    <row r="44" spans="2:20" x14ac:dyDescent="0.25">
      <c r="B44" s="1" t="s">
        <v>42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</row>
    <row r="45" spans="2:20" x14ac:dyDescent="0.25">
      <c r="B45" s="1" t="s">
        <v>46</v>
      </c>
      <c r="R45" s="2"/>
      <c r="S45" s="2"/>
    </row>
  </sheetData>
  <mergeCells count="13">
    <mergeCell ref="C7:E7"/>
    <mergeCell ref="F7:H7"/>
    <mergeCell ref="I7:K7"/>
    <mergeCell ref="L7:N7"/>
    <mergeCell ref="R7:T7"/>
    <mergeCell ref="B2:T2"/>
    <mergeCell ref="B4:B5"/>
    <mergeCell ref="L4:N4"/>
    <mergeCell ref="R4:T4"/>
    <mergeCell ref="C4:E4"/>
    <mergeCell ref="F4:H4"/>
    <mergeCell ref="I4:K4"/>
    <mergeCell ref="O4:Q4"/>
  </mergeCells>
  <pageMargins left="0.31496062992125984" right="0.31496062992125984" top="0.35433070866141736" bottom="0.35433070866141736" header="0.31496062992125984" footer="0.31496062992125984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1 (M-1)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Anastasia Grati</dc:creator>
  <cp:lastModifiedBy>Natalia Tabacari</cp:lastModifiedBy>
  <cp:lastPrinted>2018-09-06T05:49:02Z</cp:lastPrinted>
  <dcterms:created xsi:type="dcterms:W3CDTF">2018-08-10T00:11:37Z</dcterms:created>
  <dcterms:modified xsi:type="dcterms:W3CDTF">2018-09-06T05:49:07Z</dcterms:modified>
</cp:coreProperties>
</file>