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nul 2018\Circulara bugetara 2019-2021\anexe\"/>
    </mc:Choice>
  </mc:AlternateContent>
  <bookViews>
    <workbookView xWindow="0" yWindow="0" windowWidth="28800" windowHeight="12030" tabRatio="651"/>
  </bookViews>
  <sheets>
    <sheet name="anexa nr.2-Destinatie speciala" sheetId="25" r:id="rId1"/>
  </sheets>
  <calcPr calcId="162913"/>
</workbook>
</file>

<file path=xl/calcChain.xml><?xml version="1.0" encoding="utf-8"?>
<calcChain xmlns="http://schemas.openxmlformats.org/spreadsheetml/2006/main">
  <c r="AU11" i="25" l="1"/>
  <c r="AU12" i="25"/>
  <c r="AU13" i="25"/>
  <c r="AU14" i="25"/>
  <c r="AU15" i="25"/>
  <c r="AU16" i="25"/>
  <c r="AU17" i="25"/>
  <c r="AU18" i="25"/>
  <c r="AU19" i="25"/>
  <c r="AU20" i="25"/>
  <c r="AU21" i="25"/>
  <c r="AU22" i="25"/>
  <c r="AU23" i="25"/>
  <c r="AU24" i="25"/>
  <c r="AU25" i="25"/>
  <c r="AU26" i="25"/>
  <c r="AU27" i="25"/>
  <c r="AU28" i="25"/>
  <c r="AU29" i="25"/>
  <c r="AU30" i="25"/>
  <c r="AU31" i="25"/>
  <c r="AU32" i="25"/>
  <c r="AU33" i="25"/>
  <c r="AU34" i="25"/>
  <c r="AU35" i="25"/>
  <c r="AU36" i="25"/>
  <c r="AU37" i="25"/>
  <c r="AU38" i="25"/>
  <c r="AU39" i="25"/>
  <c r="AU40" i="25"/>
  <c r="AU41" i="25"/>
  <c r="AU42" i="25"/>
  <c r="AU43" i="25"/>
  <c r="AU44" i="25"/>
  <c r="AU10" i="25"/>
  <c r="C44" i="25"/>
  <c r="N44" i="25"/>
  <c r="Y44" i="25"/>
  <c r="AJ44" i="25"/>
  <c r="BF44" i="25"/>
  <c r="D45" i="25" l="1"/>
  <c r="E45" i="25"/>
  <c r="F45" i="25"/>
  <c r="G45" i="25"/>
  <c r="H45" i="25"/>
  <c r="I45" i="25"/>
  <c r="J45" i="25"/>
  <c r="K45" i="25"/>
  <c r="L45" i="25"/>
  <c r="M45" i="25"/>
  <c r="C11" i="25"/>
  <c r="C12" i="25"/>
  <c r="C13" i="25"/>
  <c r="C14" i="25"/>
  <c r="C15" i="25"/>
  <c r="C16" i="25"/>
  <c r="C17" i="25"/>
  <c r="C18" i="25"/>
  <c r="C19" i="25"/>
  <c r="C20" i="25"/>
  <c r="C21" i="25"/>
  <c r="C22" i="25"/>
  <c r="C23" i="25"/>
  <c r="C24" i="25"/>
  <c r="C25" i="25"/>
  <c r="C26" i="25"/>
  <c r="C27" i="25"/>
  <c r="C28" i="25"/>
  <c r="C29" i="25"/>
  <c r="C30" i="25"/>
  <c r="C31" i="25"/>
  <c r="C32" i="25"/>
  <c r="C33" i="25"/>
  <c r="C34" i="25"/>
  <c r="C35" i="25"/>
  <c r="C36" i="25"/>
  <c r="C37" i="25"/>
  <c r="C38" i="25"/>
  <c r="C39" i="25"/>
  <c r="C40" i="25"/>
  <c r="C41" i="25"/>
  <c r="C42" i="25"/>
  <c r="C43" i="25"/>
  <c r="C10" i="25"/>
  <c r="C45" i="25" l="1"/>
  <c r="P45" i="25"/>
  <c r="Q45" i="25"/>
  <c r="R45" i="25"/>
  <c r="S45" i="25"/>
  <c r="T45" i="25"/>
  <c r="U45" i="25"/>
  <c r="V45" i="25"/>
  <c r="W45" i="25"/>
  <c r="Z45" i="25"/>
  <c r="AA45" i="25"/>
  <c r="AB45" i="25"/>
  <c r="AC45" i="25"/>
  <c r="AD45" i="25"/>
  <c r="AE45" i="25"/>
  <c r="AF45" i="25"/>
  <c r="AG45" i="25"/>
  <c r="AH45" i="25"/>
  <c r="AI45" i="25"/>
  <c r="AL45" i="25"/>
  <c r="AM45" i="25"/>
  <c r="AN45" i="25"/>
  <c r="AO45" i="25"/>
  <c r="AP45" i="25"/>
  <c r="AQ45" i="25"/>
  <c r="AR45" i="25"/>
  <c r="AS45" i="25"/>
  <c r="AV45" i="25"/>
  <c r="AW45" i="25"/>
  <c r="AX45" i="25"/>
  <c r="AY45" i="25"/>
  <c r="AZ45" i="25"/>
  <c r="BA45" i="25"/>
  <c r="BB45" i="25"/>
  <c r="BC45" i="25"/>
  <c r="BD45" i="25"/>
  <c r="BE45" i="25"/>
  <c r="BH45" i="25"/>
  <c r="BI45" i="25"/>
  <c r="BJ45" i="25"/>
  <c r="BK45" i="25"/>
  <c r="BL45" i="25"/>
  <c r="BM45" i="25"/>
  <c r="BN45" i="25"/>
  <c r="BO45" i="25"/>
  <c r="N10" i="25"/>
  <c r="AJ10" i="25"/>
  <c r="Y10" i="25"/>
  <c r="BF10" i="25"/>
  <c r="N11" i="25"/>
  <c r="AJ11" i="25"/>
  <c r="Y11" i="25"/>
  <c r="BF11" i="25"/>
  <c r="N12" i="25"/>
  <c r="AJ12" i="25"/>
  <c r="BF12" i="25"/>
  <c r="N13" i="25"/>
  <c r="AJ13" i="25"/>
  <c r="BF13" i="25"/>
  <c r="N14" i="25"/>
  <c r="AJ14" i="25"/>
  <c r="BF14" i="25"/>
  <c r="N15" i="25"/>
  <c r="AJ15" i="25"/>
  <c r="Y15" i="25"/>
  <c r="BF15" i="25"/>
  <c r="N16" i="25"/>
  <c r="AJ16" i="25"/>
  <c r="BF16" i="25"/>
  <c r="N17" i="25"/>
  <c r="AJ17" i="25"/>
  <c r="BF17" i="25"/>
  <c r="N18" i="25"/>
  <c r="AJ18" i="25"/>
  <c r="BF18" i="25"/>
  <c r="N19" i="25"/>
  <c r="AJ19" i="25"/>
  <c r="Y19" i="25"/>
  <c r="BF19" i="25"/>
  <c r="N20" i="25"/>
  <c r="AJ20" i="25"/>
  <c r="BF20" i="25"/>
  <c r="N21" i="25"/>
  <c r="AJ21" i="25"/>
  <c r="BF21" i="25"/>
  <c r="N22" i="25"/>
  <c r="AJ22" i="25"/>
  <c r="BF22" i="25"/>
  <c r="N23" i="25"/>
  <c r="AJ23" i="25"/>
  <c r="Y23" i="25"/>
  <c r="BF23" i="25"/>
  <c r="N24" i="25"/>
  <c r="AJ24" i="25"/>
  <c r="BF24" i="25"/>
  <c r="N25" i="25"/>
  <c r="AJ25" i="25"/>
  <c r="BF25" i="25"/>
  <c r="N26" i="25"/>
  <c r="AJ26" i="25"/>
  <c r="BF26" i="25"/>
  <c r="N27" i="25"/>
  <c r="AJ27" i="25"/>
  <c r="Y27" i="25"/>
  <c r="BF27" i="25"/>
  <c r="N28" i="25"/>
  <c r="AJ28" i="25"/>
  <c r="BF28" i="25"/>
  <c r="N29" i="25"/>
  <c r="AJ29" i="25"/>
  <c r="BF29" i="25"/>
  <c r="N30" i="25"/>
  <c r="AJ30" i="25"/>
  <c r="BF30" i="25"/>
  <c r="N31" i="25"/>
  <c r="AJ31" i="25"/>
  <c r="Y31" i="25"/>
  <c r="BF31" i="25"/>
  <c r="N32" i="25"/>
  <c r="AJ32" i="25"/>
  <c r="BF32" i="25"/>
  <c r="N33" i="25"/>
  <c r="AJ33" i="25"/>
  <c r="BF33" i="25"/>
  <c r="N34" i="25"/>
  <c r="AJ34" i="25"/>
  <c r="BF34" i="25"/>
  <c r="N35" i="25"/>
  <c r="AJ35" i="25"/>
  <c r="Y35" i="25"/>
  <c r="BF35" i="25"/>
  <c r="N36" i="25"/>
  <c r="AJ36" i="25"/>
  <c r="BF36" i="25"/>
  <c r="N37" i="25"/>
  <c r="AJ37" i="25"/>
  <c r="BF37" i="25"/>
  <c r="AU45" i="25" l="1"/>
  <c r="Y32" i="25"/>
  <c r="Y30" i="25"/>
  <c r="Y16" i="25"/>
  <c r="Y36" i="25"/>
  <c r="Y34" i="25"/>
  <c r="Y29" i="25"/>
  <c r="Y20" i="25"/>
  <c r="Y13" i="25"/>
  <c r="Y33" i="25"/>
  <c r="Y24" i="25"/>
  <c r="Y22" i="25"/>
  <c r="Y17" i="25"/>
  <c r="Y25" i="25"/>
  <c r="Y14" i="25"/>
  <c r="Y18" i="25"/>
  <c r="Y37" i="25"/>
  <c r="Y28" i="25"/>
  <c r="Y26" i="25"/>
  <c r="Y21" i="25"/>
  <c r="Y12" i="25"/>
  <c r="N38" i="25"/>
  <c r="N39" i="25"/>
  <c r="N40" i="25"/>
  <c r="N41" i="25"/>
  <c r="N42" i="25"/>
  <c r="N43" i="25"/>
  <c r="BF38" i="25"/>
  <c r="BF39" i="25"/>
  <c r="BF40" i="25"/>
  <c r="BF41" i="25"/>
  <c r="BF42" i="25"/>
  <c r="BF43" i="25"/>
  <c r="AJ38" i="25"/>
  <c r="AJ39" i="25"/>
  <c r="AJ40" i="25"/>
  <c r="AJ41" i="25"/>
  <c r="AJ42" i="25"/>
  <c r="AJ43" i="25"/>
  <c r="N45" i="25" l="1"/>
  <c r="Y42" i="25"/>
  <c r="Y38" i="25"/>
  <c r="Y41" i="25"/>
  <c r="Y40" i="25"/>
  <c r="AJ45" i="25"/>
  <c r="Y43" i="25"/>
  <c r="Y39" i="25"/>
  <c r="BF45" i="25"/>
  <c r="Y45" i="25"/>
</calcChain>
</file>

<file path=xl/sharedStrings.xml><?xml version="1.0" encoding="utf-8"?>
<sst xmlns="http://schemas.openxmlformats.org/spreadsheetml/2006/main" count="161" uniqueCount="67">
  <si>
    <t>Anenii Noi</t>
  </si>
  <si>
    <t>Basarabeasca</t>
  </si>
  <si>
    <t>Briceni</t>
  </si>
  <si>
    <t>Cahul</t>
  </si>
  <si>
    <t>Cantemir</t>
  </si>
  <si>
    <t>Călăraşi</t>
  </si>
  <si>
    <t>Căuşeni</t>
  </si>
  <si>
    <t>Cimişlia</t>
  </si>
  <si>
    <t>Criuleni</t>
  </si>
  <si>
    <t>Donduşeni</t>
  </si>
  <si>
    <t>Drochia</t>
  </si>
  <si>
    <t>Dubăsari</t>
  </si>
  <si>
    <t>Edineţ</t>
  </si>
  <si>
    <t>Făleşti</t>
  </si>
  <si>
    <t>Floreşti</t>
  </si>
  <si>
    <t>Glodeni</t>
  </si>
  <si>
    <t>Hînceşti</t>
  </si>
  <si>
    <t>Ialoveni</t>
  </si>
  <si>
    <t>Leova</t>
  </si>
  <si>
    <t>Nisporeni</t>
  </si>
  <si>
    <t>Ocniţa</t>
  </si>
  <si>
    <t>Orhei</t>
  </si>
  <si>
    <t>Rezina</t>
  </si>
  <si>
    <t>Rîşcani</t>
  </si>
  <si>
    <t>Sîngerei</t>
  </si>
  <si>
    <t>Soroca</t>
  </si>
  <si>
    <t>Străşeni</t>
  </si>
  <si>
    <t>Şoldăneşti</t>
  </si>
  <si>
    <t>Ştefan Vodă</t>
  </si>
  <si>
    <t>Taraclia</t>
  </si>
  <si>
    <t>Teleneşti</t>
  </si>
  <si>
    <t>Ungheni</t>
  </si>
  <si>
    <t xml:space="preserve">UTA Gagauzia </t>
  </si>
  <si>
    <t xml:space="preserve">Indemnizații  pentru copiii adoptați și cei aflați sub tutelă/curatelă </t>
  </si>
  <si>
    <t>numărul beneficiarilor</t>
  </si>
  <si>
    <t>suma (mii lei)</t>
  </si>
  <si>
    <t xml:space="preserve">suma ( mii lei) </t>
  </si>
  <si>
    <t>Rel.la relefonul 022-26-26-08, 022-26-26-06</t>
  </si>
  <si>
    <t>Compensaţia pentru serviciile de transport, care include compensarea cheltuielilor de deservire cu transport pentru  persoanele cu dizabilități severă și accentuată, copiilor cu dizabilităţi, precum şi persoanelor care însoţesc o persoană cu dizabilitate severă sau un copil cu dizabilităţi,  şi persoane  cu dizabilități locomotorii</t>
  </si>
  <si>
    <t>Indemnizaţii şi compensaţii pentru absolvenţii instituţiilor de învăţămînt superior şi post secundar pedagogic</t>
  </si>
  <si>
    <t xml:space="preserve">Compensarea diferenţei de tarife la energia electrică şi la gazele naturale </t>
  </si>
  <si>
    <t>suma (mii lei,  800 lei/lunar)</t>
  </si>
  <si>
    <t>Denumirea UAT</t>
  </si>
  <si>
    <t>mun.Bălţi</t>
  </si>
  <si>
    <t>mun.Chişinău</t>
  </si>
  <si>
    <t>Total UAT</t>
  </si>
  <si>
    <t>Centre de reabilitare a victimelor violenței în familie</t>
  </si>
  <si>
    <t xml:space="preserve">Centre de asistenţă şi protecţie a victimelor traficului de fiinţe umane </t>
  </si>
  <si>
    <t>Centre regionale  HIV/SIDA</t>
  </si>
  <si>
    <t>A</t>
  </si>
  <si>
    <t>Asigurarea prestațiilor sociale pentru copiii plasați în serviciile sociale (bani de buzunar)</t>
  </si>
  <si>
    <t>Total servicii sociale, inclusiv</t>
  </si>
  <si>
    <t>Mediatorii comunitari</t>
  </si>
  <si>
    <t>P3-00302</t>
  </si>
  <si>
    <t>P3-00275</t>
  </si>
  <si>
    <t>P3-00214</t>
  </si>
  <si>
    <t>P3-00372</t>
  </si>
  <si>
    <t>P3-00479</t>
  </si>
  <si>
    <t>P3-00409</t>
  </si>
  <si>
    <t>P3-00280</t>
  </si>
  <si>
    <t>P3-00296</t>
  </si>
  <si>
    <t>P3-00371</t>
  </si>
  <si>
    <t>total 2020</t>
  </si>
  <si>
    <t>total 2019</t>
  </si>
  <si>
    <t>total 2021</t>
  </si>
  <si>
    <t xml:space="preserve">Limitele transferurilor cu destinație specială de la bugetul de stat către bugetele locale de nivelul II pentru finanțarea plăților sociale                                                                                                                                   pe anul 2019 și estimările pe  anii 2020-2021                                                                                                                                                                                                                                             </t>
  </si>
  <si>
    <t>Anexa nr.13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</si>
</sst>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i/>
      <sz val="16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7" fillId="0" borderId="0"/>
  </cellStyleXfs>
  <cellXfs count="63">
    <xf numFmtId="0" fontId="0" fillId="0" borderId="0" xfId="0"/>
    <xf numFmtId="0" fontId="9" fillId="2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/>
    </xf>
    <xf numFmtId="164" fontId="4" fillId="2" borderId="5" xfId="0" applyNumberFormat="1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1" fontId="11" fillId="2" borderId="7" xfId="0" applyNumberFormat="1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/>
    </xf>
    <xf numFmtId="1" fontId="4" fillId="2" borderId="5" xfId="0" applyNumberFormat="1" applyFont="1" applyFill="1" applyBorder="1" applyAlignment="1">
      <alignment horizontal="center" vertical="center"/>
    </xf>
    <xf numFmtId="164" fontId="4" fillId="2" borderId="8" xfId="0" applyNumberFormat="1" applyFont="1" applyFill="1" applyBorder="1" applyAlignment="1">
      <alignment horizontal="center" vertical="center"/>
    </xf>
    <xf numFmtId="164" fontId="4" fillId="2" borderId="12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2" fontId="4" fillId="2" borderId="11" xfId="0" applyNumberFormat="1" applyFont="1" applyFill="1" applyBorder="1" applyAlignment="1">
      <alignment horizontal="center" vertical="center" wrapText="1"/>
    </xf>
    <xf numFmtId="2" fontId="4" fillId="2" borderId="16" xfId="0" applyNumberFormat="1" applyFont="1" applyFill="1" applyBorder="1" applyAlignment="1">
      <alignment horizontal="center" vertical="center" wrapText="1"/>
    </xf>
    <xf numFmtId="1" fontId="4" fillId="2" borderId="4" xfId="0" applyNumberFormat="1" applyFont="1" applyFill="1" applyBorder="1" applyAlignment="1">
      <alignment horizontal="center" vertical="center"/>
    </xf>
    <xf numFmtId="164" fontId="4" fillId="2" borderId="13" xfId="0" applyNumberFormat="1" applyFont="1" applyFill="1" applyBorder="1" applyAlignment="1">
      <alignment horizontal="center" vertical="center"/>
    </xf>
    <xf numFmtId="164" fontId="4" fillId="2" borderId="4" xfId="0" applyNumberFormat="1" applyFont="1" applyFill="1" applyBorder="1" applyAlignment="1">
      <alignment horizontal="center" vertical="center"/>
    </xf>
    <xf numFmtId="164" fontId="4" fillId="2" borderId="15" xfId="0" applyNumberFormat="1" applyFont="1" applyFill="1" applyBorder="1" applyAlignment="1">
      <alignment horizontal="center" vertical="center"/>
    </xf>
    <xf numFmtId="0" fontId="12" fillId="2" borderId="18" xfId="0" applyFont="1" applyFill="1" applyBorder="1" applyAlignment="1">
      <alignment horizontal="center" vertical="center"/>
    </xf>
    <xf numFmtId="164" fontId="13" fillId="2" borderId="1" xfId="0" applyNumberFormat="1" applyFont="1" applyFill="1" applyBorder="1" applyAlignment="1">
      <alignment horizontal="center" vertical="center"/>
    </xf>
    <xf numFmtId="1" fontId="13" fillId="2" borderId="1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64" fontId="3" fillId="2" borderId="0" xfId="0" applyNumberFormat="1" applyFont="1" applyFill="1" applyAlignment="1">
      <alignment horizontal="center" vertical="center"/>
    </xf>
    <xf numFmtId="0" fontId="8" fillId="2" borderId="0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11" fontId="11" fillId="2" borderId="2" xfId="0" applyNumberFormat="1" applyFont="1" applyFill="1" applyBorder="1" applyAlignment="1">
      <alignment horizontal="center" vertical="center" wrapText="1"/>
    </xf>
    <xf numFmtId="11" fontId="11" fillId="2" borderId="7" xfId="0" applyNumberFormat="1" applyFont="1" applyFill="1" applyBorder="1" applyAlignment="1">
      <alignment horizontal="center" vertical="center" wrapText="1"/>
    </xf>
    <xf numFmtId="11" fontId="11" fillId="2" borderId="1" xfId="0" applyNumberFormat="1" applyFont="1" applyFill="1" applyBorder="1" applyAlignment="1">
      <alignment horizontal="center" vertical="center" wrapText="1"/>
    </xf>
    <xf numFmtId="11" fontId="11" fillId="2" borderId="14" xfId="0" applyNumberFormat="1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left" vertical="center"/>
    </xf>
  </cellXfs>
  <cellStyles count="8">
    <cellStyle name="Normal" xfId="0" builtinId="0"/>
    <cellStyle name="Обычный 2" xfId="1"/>
    <cellStyle name="Обычный 2 3" xfId="6"/>
    <cellStyle name="Обычный 3" xfId="7"/>
    <cellStyle name="Обычный 5" xfId="3"/>
    <cellStyle name="Обычный 6" xfId="2"/>
    <cellStyle name="Обычный 7" xfId="4"/>
    <cellStyle name="Обычный 8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BO48"/>
  <sheetViews>
    <sheetView tabSelected="1" topLeftCell="AI14" zoomScale="110" zoomScaleNormal="110" workbookViewId="0">
      <selection activeCell="BK45" sqref="BK45"/>
    </sheetView>
  </sheetViews>
  <sheetFormatPr defaultColWidth="8" defaultRowHeight="15.75" x14ac:dyDescent="0.25"/>
  <cols>
    <col min="1" max="1" width="13.140625" style="41" customWidth="1"/>
    <col min="2" max="2" width="9.7109375" style="41" customWidth="1"/>
    <col min="3" max="3" width="11.7109375" style="41" hidden="1" customWidth="1"/>
    <col min="4" max="4" width="8" style="13"/>
    <col min="5" max="5" width="9" style="13" customWidth="1"/>
    <col min="6" max="6" width="6.140625" style="13" customWidth="1"/>
    <col min="7" max="7" width="8" style="13"/>
    <col min="8" max="8" width="6.42578125" style="13" customWidth="1"/>
    <col min="9" max="9" width="8" style="13"/>
    <col min="10" max="10" width="7.28515625" style="13" customWidth="1"/>
    <col min="11" max="11" width="7.42578125" style="13" customWidth="1"/>
    <col min="12" max="13" width="8.28515625" style="13" customWidth="1"/>
    <col min="14" max="14" width="5.7109375" style="13" customWidth="1"/>
    <col min="15" max="15" width="8.28515625" style="13" customWidth="1"/>
    <col min="16" max="16" width="4.7109375" style="13" customWidth="1"/>
    <col min="17" max="17" width="7.140625" style="13" customWidth="1"/>
    <col min="18" max="18" width="5" style="13" customWidth="1"/>
    <col min="19" max="19" width="7.140625" style="13" customWidth="1"/>
    <col min="20" max="20" width="5.28515625" style="13" customWidth="1"/>
    <col min="21" max="21" width="6.42578125" style="13" customWidth="1"/>
    <col min="22" max="22" width="4.85546875" style="13" customWidth="1"/>
    <col min="23" max="23" width="8.28515625" style="13" customWidth="1"/>
    <col min="24" max="24" width="9.7109375" style="13" customWidth="1"/>
    <col min="25" max="25" width="10" style="13" hidden="1" customWidth="1"/>
    <col min="26" max="26" width="8" style="13"/>
    <col min="27" max="27" width="8.28515625" style="13" customWidth="1"/>
    <col min="28" max="28" width="6.140625" style="13" customWidth="1"/>
    <col min="29" max="29" width="8" style="13"/>
    <col min="30" max="30" width="5.85546875" style="13" customWidth="1"/>
    <col min="31" max="31" width="8" style="13"/>
    <col min="32" max="32" width="6.5703125" style="13" customWidth="1"/>
    <col min="33" max="33" width="7.42578125" style="13" customWidth="1"/>
    <col min="34" max="35" width="8.28515625" style="13" customWidth="1"/>
    <col min="36" max="36" width="5.7109375" style="13" customWidth="1"/>
    <col min="37" max="37" width="8.28515625" style="13" customWidth="1"/>
    <col min="38" max="38" width="5" style="13" customWidth="1"/>
    <col min="39" max="39" width="7" style="13" customWidth="1"/>
    <col min="40" max="40" width="4.5703125" style="13" customWidth="1"/>
    <col min="41" max="41" width="6.42578125" style="13" customWidth="1"/>
    <col min="42" max="42" width="5.28515625" style="13" customWidth="1"/>
    <col min="43" max="43" width="6.42578125" style="13" customWidth="1"/>
    <col min="44" max="44" width="6.85546875" style="13" customWidth="1"/>
    <col min="45" max="45" width="9.42578125" style="13" customWidth="1"/>
    <col min="46" max="46" width="12.140625" style="13" customWidth="1"/>
    <col min="47" max="47" width="9.28515625" style="13" hidden="1" customWidth="1"/>
    <col min="48" max="48" width="8" style="13"/>
    <col min="49" max="49" width="10.42578125" style="13" customWidth="1"/>
    <col min="50" max="50" width="6" style="13" customWidth="1"/>
    <col min="51" max="51" width="8" style="13"/>
    <col min="52" max="52" width="6.28515625" style="13" customWidth="1"/>
    <col min="53" max="53" width="8" style="13"/>
    <col min="54" max="54" width="7.28515625" style="13" customWidth="1"/>
    <col min="55" max="55" width="7.42578125" style="13" customWidth="1"/>
    <col min="56" max="57" width="8.28515625" style="13" customWidth="1"/>
    <col min="58" max="58" width="8.5703125" style="13" customWidth="1"/>
    <col min="59" max="59" width="8.28515625" style="13" customWidth="1"/>
    <col min="60" max="60" width="6.28515625" style="13" customWidth="1"/>
    <col min="61" max="61" width="9.140625" style="13" customWidth="1"/>
    <col min="62" max="62" width="6.85546875" style="13" customWidth="1"/>
    <col min="63" max="63" width="7" style="13" customWidth="1"/>
    <col min="64" max="64" width="5.42578125" style="13" customWidth="1"/>
    <col min="65" max="65" width="6.42578125" style="13" customWidth="1"/>
    <col min="66" max="66" width="5" style="13" customWidth="1"/>
    <col min="67" max="67" width="8.42578125" style="13" customWidth="1"/>
    <col min="68" max="16384" width="8" style="13"/>
  </cols>
  <sheetData>
    <row r="1" spans="1:67" x14ac:dyDescent="0.25">
      <c r="AC1" s="45" t="s">
        <v>66</v>
      </c>
      <c r="AD1" s="45"/>
      <c r="AE1" s="45"/>
    </row>
    <row r="2" spans="1:67" x14ac:dyDescent="0.25">
      <c r="A2" s="11"/>
      <c r="B2" s="11"/>
      <c r="C2" s="11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61"/>
      <c r="BN2" s="61"/>
      <c r="BO2" s="61"/>
    </row>
    <row r="3" spans="1:67" ht="37.5" customHeight="1" thickBot="1" x14ac:dyDescent="0.3">
      <c r="A3" s="44" t="s">
        <v>65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</row>
    <row r="4" spans="1:67" s="15" customFormat="1" ht="15" hidden="1" customHeight="1" thickBo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</row>
    <row r="5" spans="1:67" ht="18" customHeight="1" x14ac:dyDescent="0.25">
      <c r="A5" s="56" t="s">
        <v>42</v>
      </c>
      <c r="B5" s="49" t="s">
        <v>63</v>
      </c>
      <c r="C5" s="16"/>
      <c r="D5" s="58">
        <v>2019</v>
      </c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60"/>
      <c r="X5" s="17"/>
      <c r="Y5" s="17"/>
      <c r="Z5" s="58">
        <v>2020</v>
      </c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60"/>
      <c r="AT5" s="17"/>
      <c r="AU5" s="17"/>
      <c r="AV5" s="58">
        <v>2021</v>
      </c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60"/>
    </row>
    <row r="6" spans="1:67" ht="215.25" customHeight="1" x14ac:dyDescent="0.25">
      <c r="A6" s="57"/>
      <c r="B6" s="50"/>
      <c r="C6" s="18"/>
      <c r="D6" s="46" t="s">
        <v>38</v>
      </c>
      <c r="E6" s="47"/>
      <c r="F6" s="46" t="s">
        <v>33</v>
      </c>
      <c r="G6" s="47"/>
      <c r="H6" s="46" t="s">
        <v>39</v>
      </c>
      <c r="I6" s="48"/>
      <c r="J6" s="46" t="s">
        <v>40</v>
      </c>
      <c r="K6" s="47"/>
      <c r="L6" s="52" t="s">
        <v>50</v>
      </c>
      <c r="M6" s="53"/>
      <c r="N6" s="54" t="s">
        <v>51</v>
      </c>
      <c r="O6" s="54"/>
      <c r="P6" s="46" t="s">
        <v>46</v>
      </c>
      <c r="Q6" s="48"/>
      <c r="R6" s="46" t="s">
        <v>47</v>
      </c>
      <c r="S6" s="48"/>
      <c r="T6" s="46" t="s">
        <v>48</v>
      </c>
      <c r="U6" s="51"/>
      <c r="V6" s="52" t="s">
        <v>52</v>
      </c>
      <c r="W6" s="55"/>
      <c r="X6" s="19" t="s">
        <v>62</v>
      </c>
      <c r="Y6" s="19"/>
      <c r="Z6" s="46" t="s">
        <v>38</v>
      </c>
      <c r="AA6" s="47"/>
      <c r="AB6" s="46" t="s">
        <v>33</v>
      </c>
      <c r="AC6" s="47"/>
      <c r="AD6" s="46" t="s">
        <v>39</v>
      </c>
      <c r="AE6" s="48"/>
      <c r="AF6" s="46" t="s">
        <v>40</v>
      </c>
      <c r="AG6" s="47"/>
      <c r="AH6" s="52" t="s">
        <v>50</v>
      </c>
      <c r="AI6" s="53"/>
      <c r="AJ6" s="54" t="s">
        <v>51</v>
      </c>
      <c r="AK6" s="54"/>
      <c r="AL6" s="46" t="s">
        <v>46</v>
      </c>
      <c r="AM6" s="48"/>
      <c r="AN6" s="46" t="s">
        <v>47</v>
      </c>
      <c r="AO6" s="48"/>
      <c r="AP6" s="46" t="s">
        <v>48</v>
      </c>
      <c r="AQ6" s="51"/>
      <c r="AR6" s="52" t="s">
        <v>52</v>
      </c>
      <c r="AS6" s="55"/>
      <c r="AT6" s="19" t="s">
        <v>64</v>
      </c>
      <c r="AU6" s="19"/>
      <c r="AV6" s="46" t="s">
        <v>38</v>
      </c>
      <c r="AW6" s="47"/>
      <c r="AX6" s="46" t="s">
        <v>33</v>
      </c>
      <c r="AY6" s="47"/>
      <c r="AZ6" s="46" t="s">
        <v>39</v>
      </c>
      <c r="BA6" s="48"/>
      <c r="BB6" s="46" t="s">
        <v>40</v>
      </c>
      <c r="BC6" s="47"/>
      <c r="BD6" s="52" t="s">
        <v>50</v>
      </c>
      <c r="BE6" s="53"/>
      <c r="BF6" s="54" t="s">
        <v>51</v>
      </c>
      <c r="BG6" s="54"/>
      <c r="BH6" s="46" t="s">
        <v>46</v>
      </c>
      <c r="BI6" s="48"/>
      <c r="BJ6" s="46" t="s">
        <v>47</v>
      </c>
      <c r="BK6" s="48"/>
      <c r="BL6" s="46" t="s">
        <v>48</v>
      </c>
      <c r="BM6" s="51"/>
      <c r="BN6" s="52" t="s">
        <v>52</v>
      </c>
      <c r="BO6" s="55"/>
    </row>
    <row r="7" spans="1:67" ht="15.75" customHeight="1" x14ac:dyDescent="0.25">
      <c r="A7" s="20"/>
      <c r="B7" s="21"/>
      <c r="C7" s="18"/>
      <c r="D7" s="46" t="s">
        <v>53</v>
      </c>
      <c r="E7" s="48"/>
      <c r="F7" s="46" t="s">
        <v>54</v>
      </c>
      <c r="G7" s="48"/>
      <c r="H7" s="46" t="s">
        <v>55</v>
      </c>
      <c r="I7" s="48"/>
      <c r="J7" s="46" t="s">
        <v>56</v>
      </c>
      <c r="K7" s="48"/>
      <c r="L7" s="46" t="s">
        <v>57</v>
      </c>
      <c r="M7" s="48"/>
      <c r="N7" s="46"/>
      <c r="O7" s="48"/>
      <c r="P7" s="46" t="s">
        <v>60</v>
      </c>
      <c r="Q7" s="48"/>
      <c r="R7" s="46" t="s">
        <v>59</v>
      </c>
      <c r="S7" s="48"/>
      <c r="T7" s="46" t="s">
        <v>58</v>
      </c>
      <c r="U7" s="48"/>
      <c r="V7" s="46" t="s">
        <v>61</v>
      </c>
      <c r="W7" s="48"/>
      <c r="X7" s="22"/>
      <c r="Y7" s="22"/>
      <c r="Z7" s="46" t="s">
        <v>53</v>
      </c>
      <c r="AA7" s="48"/>
      <c r="AB7" s="46" t="s">
        <v>54</v>
      </c>
      <c r="AC7" s="48"/>
      <c r="AD7" s="46" t="s">
        <v>55</v>
      </c>
      <c r="AE7" s="48"/>
      <c r="AF7" s="46" t="s">
        <v>56</v>
      </c>
      <c r="AG7" s="48"/>
      <c r="AH7" s="46" t="s">
        <v>57</v>
      </c>
      <c r="AI7" s="48"/>
      <c r="AJ7" s="46"/>
      <c r="AK7" s="48"/>
      <c r="AL7" s="46" t="s">
        <v>60</v>
      </c>
      <c r="AM7" s="48"/>
      <c r="AN7" s="46" t="s">
        <v>59</v>
      </c>
      <c r="AO7" s="48"/>
      <c r="AP7" s="46" t="s">
        <v>58</v>
      </c>
      <c r="AQ7" s="48"/>
      <c r="AR7" s="46" t="s">
        <v>61</v>
      </c>
      <c r="AS7" s="48"/>
      <c r="AT7" s="22"/>
      <c r="AU7" s="22"/>
      <c r="AV7" s="46" t="s">
        <v>53</v>
      </c>
      <c r="AW7" s="48"/>
      <c r="AX7" s="46" t="s">
        <v>54</v>
      </c>
      <c r="AY7" s="48"/>
      <c r="AZ7" s="46" t="s">
        <v>55</v>
      </c>
      <c r="BA7" s="48"/>
      <c r="BB7" s="46" t="s">
        <v>56</v>
      </c>
      <c r="BC7" s="48"/>
      <c r="BD7" s="46" t="s">
        <v>57</v>
      </c>
      <c r="BE7" s="48"/>
      <c r="BF7" s="46"/>
      <c r="BG7" s="48"/>
      <c r="BH7" s="46" t="s">
        <v>60</v>
      </c>
      <c r="BI7" s="48"/>
      <c r="BJ7" s="46" t="s">
        <v>59</v>
      </c>
      <c r="BK7" s="48"/>
      <c r="BL7" s="46" t="s">
        <v>58</v>
      </c>
      <c r="BM7" s="48"/>
      <c r="BN7" s="46" t="s">
        <v>61</v>
      </c>
      <c r="BO7" s="48"/>
    </row>
    <row r="8" spans="1:67" ht="48" customHeight="1" x14ac:dyDescent="0.25">
      <c r="A8" s="9"/>
      <c r="B8" s="1"/>
      <c r="C8" s="1"/>
      <c r="D8" s="1" t="s">
        <v>34</v>
      </c>
      <c r="E8" s="1" t="s">
        <v>36</v>
      </c>
      <c r="F8" s="1" t="s">
        <v>34</v>
      </c>
      <c r="G8" s="1" t="s">
        <v>41</v>
      </c>
      <c r="H8" s="1" t="s">
        <v>34</v>
      </c>
      <c r="I8" s="1" t="s">
        <v>35</v>
      </c>
      <c r="J8" s="1" t="s">
        <v>34</v>
      </c>
      <c r="K8" s="1" t="s">
        <v>35</v>
      </c>
      <c r="L8" s="1" t="s">
        <v>34</v>
      </c>
      <c r="M8" s="1" t="s">
        <v>35</v>
      </c>
      <c r="N8" s="1" t="s">
        <v>34</v>
      </c>
      <c r="O8" s="1" t="s">
        <v>35</v>
      </c>
      <c r="P8" s="1" t="s">
        <v>34</v>
      </c>
      <c r="Q8" s="1" t="s">
        <v>35</v>
      </c>
      <c r="R8" s="1" t="s">
        <v>34</v>
      </c>
      <c r="S8" s="1" t="s">
        <v>35</v>
      </c>
      <c r="T8" s="1" t="s">
        <v>34</v>
      </c>
      <c r="U8" s="6" t="s">
        <v>35</v>
      </c>
      <c r="V8" s="1" t="s">
        <v>34</v>
      </c>
      <c r="W8" s="1" t="s">
        <v>35</v>
      </c>
      <c r="X8" s="1"/>
      <c r="Y8" s="1"/>
      <c r="Z8" s="1" t="s">
        <v>34</v>
      </c>
      <c r="AA8" s="1" t="s">
        <v>36</v>
      </c>
      <c r="AB8" s="1" t="s">
        <v>34</v>
      </c>
      <c r="AC8" s="1" t="s">
        <v>41</v>
      </c>
      <c r="AD8" s="1" t="s">
        <v>34</v>
      </c>
      <c r="AE8" s="1" t="s">
        <v>35</v>
      </c>
      <c r="AF8" s="1" t="s">
        <v>34</v>
      </c>
      <c r="AG8" s="1" t="s">
        <v>35</v>
      </c>
      <c r="AH8" s="1" t="s">
        <v>34</v>
      </c>
      <c r="AI8" s="1" t="s">
        <v>35</v>
      </c>
      <c r="AJ8" s="1" t="s">
        <v>34</v>
      </c>
      <c r="AK8" s="1" t="s">
        <v>35</v>
      </c>
      <c r="AL8" s="1" t="s">
        <v>34</v>
      </c>
      <c r="AM8" s="1" t="s">
        <v>35</v>
      </c>
      <c r="AN8" s="1" t="s">
        <v>34</v>
      </c>
      <c r="AO8" s="1" t="s">
        <v>35</v>
      </c>
      <c r="AP8" s="1" t="s">
        <v>34</v>
      </c>
      <c r="AQ8" s="6" t="s">
        <v>35</v>
      </c>
      <c r="AR8" s="1" t="s">
        <v>34</v>
      </c>
      <c r="AS8" s="1" t="s">
        <v>35</v>
      </c>
      <c r="AT8" s="1"/>
      <c r="AU8" s="1"/>
      <c r="AV8" s="1" t="s">
        <v>34</v>
      </c>
      <c r="AW8" s="1" t="s">
        <v>36</v>
      </c>
      <c r="AX8" s="1" t="s">
        <v>34</v>
      </c>
      <c r="AY8" s="1" t="s">
        <v>41</v>
      </c>
      <c r="AZ8" s="1" t="s">
        <v>34</v>
      </c>
      <c r="BA8" s="1" t="s">
        <v>35</v>
      </c>
      <c r="BB8" s="1" t="s">
        <v>34</v>
      </c>
      <c r="BC8" s="1" t="s">
        <v>35</v>
      </c>
      <c r="BD8" s="1" t="s">
        <v>34</v>
      </c>
      <c r="BE8" s="1" t="s">
        <v>35</v>
      </c>
      <c r="BF8" s="1" t="s">
        <v>34</v>
      </c>
      <c r="BG8" s="1" t="s">
        <v>35</v>
      </c>
      <c r="BH8" s="1" t="s">
        <v>34</v>
      </c>
      <c r="BI8" s="1" t="s">
        <v>35</v>
      </c>
      <c r="BJ8" s="1" t="s">
        <v>34</v>
      </c>
      <c r="BK8" s="1" t="s">
        <v>35</v>
      </c>
      <c r="BL8" s="1" t="s">
        <v>34</v>
      </c>
      <c r="BM8" s="6" t="s">
        <v>35</v>
      </c>
      <c r="BN8" s="1" t="s">
        <v>34</v>
      </c>
      <c r="BO8" s="1" t="s">
        <v>35</v>
      </c>
    </row>
    <row r="9" spans="1:67" ht="12.6" customHeight="1" x14ac:dyDescent="0.25">
      <c r="A9" s="8" t="s">
        <v>49</v>
      </c>
      <c r="B9" s="1"/>
      <c r="C9" s="1"/>
      <c r="D9" s="1">
        <v>1</v>
      </c>
      <c r="E9" s="5">
        <v>2</v>
      </c>
      <c r="F9" s="5">
        <v>3</v>
      </c>
      <c r="G9" s="5">
        <v>4</v>
      </c>
      <c r="H9" s="5">
        <v>5</v>
      </c>
      <c r="I9" s="5">
        <v>6</v>
      </c>
      <c r="J9" s="5">
        <v>7</v>
      </c>
      <c r="K9" s="5">
        <v>8</v>
      </c>
      <c r="L9" s="5">
        <v>9</v>
      </c>
      <c r="M9" s="5">
        <v>10</v>
      </c>
      <c r="N9" s="5">
        <v>11</v>
      </c>
      <c r="O9" s="5">
        <v>12</v>
      </c>
      <c r="P9" s="5">
        <v>13</v>
      </c>
      <c r="Q9" s="5">
        <v>14</v>
      </c>
      <c r="R9" s="5">
        <v>15</v>
      </c>
      <c r="S9" s="5">
        <v>16</v>
      </c>
      <c r="T9" s="5">
        <v>17</v>
      </c>
      <c r="U9" s="7">
        <v>18</v>
      </c>
      <c r="V9" s="1">
        <v>19</v>
      </c>
      <c r="W9" s="4">
        <v>20</v>
      </c>
      <c r="X9" s="6"/>
      <c r="Y9" s="6"/>
      <c r="Z9" s="1">
        <v>21</v>
      </c>
      <c r="AA9" s="5">
        <v>22</v>
      </c>
      <c r="AB9" s="5">
        <v>23</v>
      </c>
      <c r="AC9" s="5">
        <v>24</v>
      </c>
      <c r="AD9" s="5">
        <v>25</v>
      </c>
      <c r="AE9" s="5">
        <v>26</v>
      </c>
      <c r="AF9" s="5">
        <v>27</v>
      </c>
      <c r="AG9" s="5">
        <v>28</v>
      </c>
      <c r="AH9" s="5">
        <v>29</v>
      </c>
      <c r="AI9" s="5">
        <v>30</v>
      </c>
      <c r="AJ9" s="5">
        <v>31</v>
      </c>
      <c r="AK9" s="5">
        <v>32</v>
      </c>
      <c r="AL9" s="5">
        <v>33</v>
      </c>
      <c r="AM9" s="5">
        <v>34</v>
      </c>
      <c r="AN9" s="5">
        <v>35</v>
      </c>
      <c r="AO9" s="5">
        <v>36</v>
      </c>
      <c r="AP9" s="5">
        <v>37</v>
      </c>
      <c r="AQ9" s="7">
        <v>38</v>
      </c>
      <c r="AR9" s="1">
        <v>39</v>
      </c>
      <c r="AS9" s="4">
        <v>40</v>
      </c>
      <c r="AT9" s="6"/>
      <c r="AU9" s="6"/>
      <c r="AV9" s="1">
        <v>41</v>
      </c>
      <c r="AW9" s="5">
        <v>42</v>
      </c>
      <c r="AX9" s="5">
        <v>43</v>
      </c>
      <c r="AY9" s="5">
        <v>44</v>
      </c>
      <c r="AZ9" s="5">
        <v>45</v>
      </c>
      <c r="BA9" s="5">
        <v>46</v>
      </c>
      <c r="BB9" s="5">
        <v>47</v>
      </c>
      <c r="BC9" s="5">
        <v>48</v>
      </c>
      <c r="BD9" s="5">
        <v>49</v>
      </c>
      <c r="BE9" s="5">
        <v>50</v>
      </c>
      <c r="BF9" s="5">
        <v>51</v>
      </c>
      <c r="BG9" s="5">
        <v>52</v>
      </c>
      <c r="BH9" s="5">
        <v>53</v>
      </c>
      <c r="BI9" s="5">
        <v>54</v>
      </c>
      <c r="BJ9" s="5">
        <v>55</v>
      </c>
      <c r="BK9" s="5">
        <v>56</v>
      </c>
      <c r="BL9" s="5">
        <v>57</v>
      </c>
      <c r="BM9" s="7">
        <v>58</v>
      </c>
      <c r="BN9" s="1">
        <v>59</v>
      </c>
      <c r="BO9" s="4">
        <v>60</v>
      </c>
    </row>
    <row r="10" spans="1:67" ht="15" customHeight="1" x14ac:dyDescent="0.25">
      <c r="A10" s="23" t="s">
        <v>0</v>
      </c>
      <c r="B10" s="10">
        <v>3639.4999999999995</v>
      </c>
      <c r="C10" s="10">
        <f>E10+G10+I10+K10+M10+O10</f>
        <v>3639.4999999999995</v>
      </c>
      <c r="D10" s="2">
        <v>4458</v>
      </c>
      <c r="E10" s="3">
        <v>1880.6</v>
      </c>
      <c r="F10" s="24">
        <v>120</v>
      </c>
      <c r="G10" s="3">
        <v>1152</v>
      </c>
      <c r="H10" s="24">
        <v>18</v>
      </c>
      <c r="I10" s="3">
        <v>324</v>
      </c>
      <c r="J10" s="24">
        <v>6</v>
      </c>
      <c r="K10" s="3">
        <v>18.2</v>
      </c>
      <c r="L10" s="24">
        <v>60</v>
      </c>
      <c r="M10" s="3">
        <v>264.7</v>
      </c>
      <c r="N10" s="24">
        <f>P10+R10+T10+V10</f>
        <v>0</v>
      </c>
      <c r="O10" s="3">
        <v>0</v>
      </c>
      <c r="P10" s="3"/>
      <c r="Q10" s="3"/>
      <c r="R10" s="3"/>
      <c r="S10" s="3"/>
      <c r="T10" s="3"/>
      <c r="U10" s="25"/>
      <c r="V10" s="2"/>
      <c r="W10" s="26"/>
      <c r="X10" s="27">
        <v>3671.4999999999995</v>
      </c>
      <c r="Y10" s="27">
        <f>AA10+AC10+AE10+AG10+AI10+AK10</f>
        <v>3671.4999999999995</v>
      </c>
      <c r="Z10" s="2">
        <v>4458</v>
      </c>
      <c r="AA10" s="3">
        <v>1880.6</v>
      </c>
      <c r="AB10" s="24">
        <v>120</v>
      </c>
      <c r="AC10" s="3">
        <v>1152</v>
      </c>
      <c r="AD10" s="24">
        <v>18</v>
      </c>
      <c r="AE10" s="3">
        <v>332.2</v>
      </c>
      <c r="AF10" s="24">
        <v>6</v>
      </c>
      <c r="AG10" s="3">
        <v>19.100000000000001</v>
      </c>
      <c r="AH10" s="24">
        <v>60</v>
      </c>
      <c r="AI10" s="3">
        <v>287.60000000000002</v>
      </c>
      <c r="AJ10" s="24">
        <f>AL10+AN10+AP10+AR10</f>
        <v>0</v>
      </c>
      <c r="AK10" s="3">
        <v>0</v>
      </c>
      <c r="AL10" s="3"/>
      <c r="AM10" s="3"/>
      <c r="AN10" s="3"/>
      <c r="AO10" s="3"/>
      <c r="AP10" s="3"/>
      <c r="AQ10" s="25"/>
      <c r="AR10" s="2"/>
      <c r="AS10" s="26"/>
      <c r="AT10" s="27">
        <v>3704.4</v>
      </c>
      <c r="AU10" s="27">
        <f>AW10+AY10+BA10+BC10+BE10+BG10</f>
        <v>3704.4</v>
      </c>
      <c r="AV10" s="2">
        <v>4458</v>
      </c>
      <c r="AW10" s="3">
        <v>1880.6</v>
      </c>
      <c r="AX10" s="24">
        <v>120</v>
      </c>
      <c r="AY10" s="3">
        <v>1152</v>
      </c>
      <c r="AZ10" s="24">
        <v>18</v>
      </c>
      <c r="BA10" s="3">
        <v>340.9</v>
      </c>
      <c r="BB10" s="24">
        <v>6</v>
      </c>
      <c r="BC10" s="3">
        <v>20.100000000000001</v>
      </c>
      <c r="BD10" s="24">
        <v>60</v>
      </c>
      <c r="BE10" s="3">
        <v>310.8</v>
      </c>
      <c r="BF10" s="24">
        <f>BH10+BJ10+BL10+BN10</f>
        <v>0</v>
      </c>
      <c r="BG10" s="3">
        <v>0</v>
      </c>
      <c r="BH10" s="3"/>
      <c r="BI10" s="3"/>
      <c r="BJ10" s="3"/>
      <c r="BK10" s="3"/>
      <c r="BL10" s="3"/>
      <c r="BM10" s="25"/>
      <c r="BN10" s="2"/>
      <c r="BO10" s="26"/>
    </row>
    <row r="11" spans="1:67" ht="12.75" x14ac:dyDescent="0.25">
      <c r="A11" s="28" t="s">
        <v>1</v>
      </c>
      <c r="B11" s="10">
        <v>1017.8</v>
      </c>
      <c r="C11" s="10">
        <f t="shared" ref="C11:C44" si="0">E11+G11+I11+K11+M11+O11</f>
        <v>1017.8</v>
      </c>
      <c r="D11" s="2">
        <v>1552</v>
      </c>
      <c r="E11" s="3">
        <v>478.8</v>
      </c>
      <c r="F11" s="2">
        <v>33</v>
      </c>
      <c r="G11" s="10">
        <v>316.8</v>
      </c>
      <c r="H11" s="2">
        <v>5</v>
      </c>
      <c r="I11" s="10">
        <v>100.3</v>
      </c>
      <c r="J11" s="2"/>
      <c r="K11" s="10"/>
      <c r="L11" s="2">
        <v>16</v>
      </c>
      <c r="M11" s="10">
        <v>70.599999999999994</v>
      </c>
      <c r="N11" s="24">
        <f t="shared" ref="N11:N44" si="1">P11+R11+T11+V11</f>
        <v>1</v>
      </c>
      <c r="O11" s="3">
        <v>51.300000000000004</v>
      </c>
      <c r="P11" s="10"/>
      <c r="Q11" s="10"/>
      <c r="R11" s="10"/>
      <c r="S11" s="10"/>
      <c r="T11" s="10"/>
      <c r="U11" s="27"/>
      <c r="V11" s="2">
        <v>1</v>
      </c>
      <c r="W11" s="26">
        <v>51.300000000000004</v>
      </c>
      <c r="X11" s="27">
        <v>1026.8000000000002</v>
      </c>
      <c r="Y11" s="27">
        <f t="shared" ref="Y11:Y45" si="2">AA11+AC11+AE11+AG11+AI11+AK11</f>
        <v>1026.8000000000002</v>
      </c>
      <c r="Z11" s="2">
        <v>1552</v>
      </c>
      <c r="AA11" s="3">
        <v>478.8</v>
      </c>
      <c r="AB11" s="2">
        <v>33</v>
      </c>
      <c r="AC11" s="10">
        <v>316.8</v>
      </c>
      <c r="AD11" s="2">
        <v>5</v>
      </c>
      <c r="AE11" s="10">
        <v>103.1</v>
      </c>
      <c r="AF11" s="2"/>
      <c r="AG11" s="10"/>
      <c r="AH11" s="2">
        <v>16</v>
      </c>
      <c r="AI11" s="10">
        <v>76.7</v>
      </c>
      <c r="AJ11" s="24">
        <f t="shared" ref="AJ11:AJ44" si="3">AL11+AN11+AP11+AR11</f>
        <v>1</v>
      </c>
      <c r="AK11" s="3">
        <v>51.400000000000006</v>
      </c>
      <c r="AL11" s="10"/>
      <c r="AM11" s="10"/>
      <c r="AN11" s="10"/>
      <c r="AO11" s="10"/>
      <c r="AP11" s="10"/>
      <c r="AQ11" s="27"/>
      <c r="AR11" s="2">
        <v>1</v>
      </c>
      <c r="AS11" s="26">
        <v>51.400000000000006</v>
      </c>
      <c r="AT11" s="27">
        <v>1036.1000000000001</v>
      </c>
      <c r="AU11" s="27">
        <f t="shared" ref="AU11:AU45" si="4">AW11+AY11+BA11+BC11+BE11+BG11</f>
        <v>1036.1000000000001</v>
      </c>
      <c r="AV11" s="2">
        <v>1552</v>
      </c>
      <c r="AW11" s="3">
        <v>478.8</v>
      </c>
      <c r="AX11" s="2">
        <v>33</v>
      </c>
      <c r="AY11" s="10">
        <v>316.8</v>
      </c>
      <c r="AZ11" s="2">
        <v>5</v>
      </c>
      <c r="BA11" s="10">
        <v>106.1</v>
      </c>
      <c r="BB11" s="2"/>
      <c r="BC11" s="10"/>
      <c r="BD11" s="2">
        <v>16</v>
      </c>
      <c r="BE11" s="10">
        <v>82.9</v>
      </c>
      <c r="BF11" s="24">
        <f t="shared" ref="BF11:BF44" si="5">BH11+BJ11+BL11+BN11</f>
        <v>1</v>
      </c>
      <c r="BG11" s="3">
        <v>51.500000000000007</v>
      </c>
      <c r="BH11" s="10"/>
      <c r="BI11" s="10"/>
      <c r="BJ11" s="10"/>
      <c r="BK11" s="10"/>
      <c r="BL11" s="10"/>
      <c r="BM11" s="27"/>
      <c r="BN11" s="2">
        <v>1</v>
      </c>
      <c r="BO11" s="26">
        <v>51.500000000000007</v>
      </c>
    </row>
    <row r="12" spans="1:67" ht="12.75" x14ac:dyDescent="0.25">
      <c r="A12" s="28" t="s">
        <v>2</v>
      </c>
      <c r="B12" s="10">
        <v>2297</v>
      </c>
      <c r="C12" s="10">
        <f t="shared" si="0"/>
        <v>2297</v>
      </c>
      <c r="D12" s="2">
        <v>4330</v>
      </c>
      <c r="E12" s="3">
        <v>1264.5999999999999</v>
      </c>
      <c r="F12" s="2">
        <v>50</v>
      </c>
      <c r="G12" s="10">
        <v>480</v>
      </c>
      <c r="H12" s="2">
        <v>17</v>
      </c>
      <c r="I12" s="10">
        <v>302.60000000000002</v>
      </c>
      <c r="J12" s="2"/>
      <c r="K12" s="10"/>
      <c r="L12" s="2">
        <v>45</v>
      </c>
      <c r="M12" s="10">
        <v>198.5</v>
      </c>
      <c r="N12" s="24">
        <f t="shared" si="1"/>
        <v>1</v>
      </c>
      <c r="O12" s="3">
        <v>51.300000000000004</v>
      </c>
      <c r="P12" s="10"/>
      <c r="Q12" s="10"/>
      <c r="R12" s="10"/>
      <c r="S12" s="10"/>
      <c r="T12" s="10"/>
      <c r="U12" s="27"/>
      <c r="V12" s="2">
        <v>1</v>
      </c>
      <c r="W12" s="26">
        <v>51.300000000000004</v>
      </c>
      <c r="X12" s="27">
        <v>2318.7999999999997</v>
      </c>
      <c r="Y12" s="27">
        <f t="shared" si="2"/>
        <v>2318.7999999999997</v>
      </c>
      <c r="Z12" s="2">
        <v>4330</v>
      </c>
      <c r="AA12" s="3">
        <v>1264.5999999999999</v>
      </c>
      <c r="AB12" s="2">
        <v>50</v>
      </c>
      <c r="AC12" s="10">
        <v>480</v>
      </c>
      <c r="AD12" s="2">
        <v>17</v>
      </c>
      <c r="AE12" s="10">
        <v>307.10000000000002</v>
      </c>
      <c r="AF12" s="2"/>
      <c r="AG12" s="10"/>
      <c r="AH12" s="2">
        <v>45</v>
      </c>
      <c r="AI12" s="10">
        <v>215.7</v>
      </c>
      <c r="AJ12" s="24">
        <f t="shared" si="3"/>
        <v>1</v>
      </c>
      <c r="AK12" s="3">
        <v>51.400000000000006</v>
      </c>
      <c r="AL12" s="10"/>
      <c r="AM12" s="10"/>
      <c r="AN12" s="10"/>
      <c r="AO12" s="10"/>
      <c r="AP12" s="10"/>
      <c r="AQ12" s="27"/>
      <c r="AR12" s="2">
        <v>1</v>
      </c>
      <c r="AS12" s="26">
        <v>51.400000000000006</v>
      </c>
      <c r="AT12" s="27">
        <v>2341</v>
      </c>
      <c r="AU12" s="27">
        <f t="shared" si="4"/>
        <v>2341</v>
      </c>
      <c r="AV12" s="2">
        <v>4330</v>
      </c>
      <c r="AW12" s="3">
        <v>1264.5999999999999</v>
      </c>
      <c r="AX12" s="2">
        <v>50</v>
      </c>
      <c r="AY12" s="10">
        <v>480</v>
      </c>
      <c r="AZ12" s="2">
        <v>17</v>
      </c>
      <c r="BA12" s="10">
        <v>311.8</v>
      </c>
      <c r="BB12" s="2"/>
      <c r="BC12" s="10"/>
      <c r="BD12" s="2">
        <v>45</v>
      </c>
      <c r="BE12" s="10">
        <v>233.1</v>
      </c>
      <c r="BF12" s="24">
        <f t="shared" si="5"/>
        <v>1</v>
      </c>
      <c r="BG12" s="3">
        <v>51.500000000000007</v>
      </c>
      <c r="BH12" s="10"/>
      <c r="BI12" s="10"/>
      <c r="BJ12" s="10"/>
      <c r="BK12" s="10"/>
      <c r="BL12" s="10"/>
      <c r="BM12" s="27"/>
      <c r="BN12" s="2">
        <v>1</v>
      </c>
      <c r="BO12" s="26">
        <v>51.500000000000007</v>
      </c>
    </row>
    <row r="13" spans="1:67" ht="12.75" x14ac:dyDescent="0.25">
      <c r="A13" s="28" t="s">
        <v>3</v>
      </c>
      <c r="B13" s="10">
        <v>5222.3999999999996</v>
      </c>
      <c r="C13" s="10">
        <f t="shared" si="0"/>
        <v>5222.3999999999996</v>
      </c>
      <c r="D13" s="2">
        <v>5433</v>
      </c>
      <c r="E13" s="3">
        <v>1963.3</v>
      </c>
      <c r="F13" s="2">
        <v>128</v>
      </c>
      <c r="G13" s="10">
        <v>1228.8</v>
      </c>
      <c r="H13" s="2">
        <v>46</v>
      </c>
      <c r="I13" s="10">
        <v>719.5</v>
      </c>
      <c r="J13" s="2"/>
      <c r="K13" s="10"/>
      <c r="L13" s="2">
        <v>123</v>
      </c>
      <c r="M13" s="10">
        <v>542.6</v>
      </c>
      <c r="N13" s="24">
        <f t="shared" si="1"/>
        <v>21</v>
      </c>
      <c r="O13" s="3">
        <v>768.19999999999993</v>
      </c>
      <c r="P13" s="10"/>
      <c r="Q13" s="10"/>
      <c r="R13" s="2">
        <v>20</v>
      </c>
      <c r="S13" s="10">
        <v>716.9</v>
      </c>
      <c r="T13" s="10"/>
      <c r="U13" s="27"/>
      <c r="V13" s="2">
        <v>1</v>
      </c>
      <c r="W13" s="26">
        <v>51.300000000000004</v>
      </c>
      <c r="X13" s="27">
        <v>5305.4</v>
      </c>
      <c r="Y13" s="27">
        <f t="shared" si="2"/>
        <v>5305.4</v>
      </c>
      <c r="Z13" s="2">
        <v>5433</v>
      </c>
      <c r="AA13" s="3">
        <v>1963.3</v>
      </c>
      <c r="AB13" s="2">
        <v>128</v>
      </c>
      <c r="AC13" s="10">
        <v>1228.8</v>
      </c>
      <c r="AD13" s="2">
        <v>46</v>
      </c>
      <c r="AE13" s="10">
        <v>736.3</v>
      </c>
      <c r="AF13" s="2"/>
      <c r="AG13" s="10"/>
      <c r="AH13" s="2">
        <v>123</v>
      </c>
      <c r="AI13" s="10">
        <v>589.5</v>
      </c>
      <c r="AJ13" s="24">
        <f t="shared" si="3"/>
        <v>21</v>
      </c>
      <c r="AK13" s="3">
        <v>787.5</v>
      </c>
      <c r="AL13" s="10"/>
      <c r="AM13" s="10"/>
      <c r="AN13" s="2">
        <v>20</v>
      </c>
      <c r="AO13" s="10">
        <v>736.1</v>
      </c>
      <c r="AP13" s="10"/>
      <c r="AQ13" s="27"/>
      <c r="AR13" s="2">
        <v>1</v>
      </c>
      <c r="AS13" s="26">
        <v>51.400000000000006</v>
      </c>
      <c r="AT13" s="27">
        <v>5394.0999999999995</v>
      </c>
      <c r="AU13" s="27">
        <f t="shared" si="4"/>
        <v>5394.0999999999995</v>
      </c>
      <c r="AV13" s="2">
        <v>5433</v>
      </c>
      <c r="AW13" s="3">
        <v>1963.3</v>
      </c>
      <c r="AX13" s="2">
        <v>128</v>
      </c>
      <c r="AY13" s="10">
        <v>1228.8</v>
      </c>
      <c r="AZ13" s="2">
        <v>46</v>
      </c>
      <c r="BA13" s="10">
        <v>754</v>
      </c>
      <c r="BB13" s="2"/>
      <c r="BC13" s="10"/>
      <c r="BD13" s="2">
        <v>123</v>
      </c>
      <c r="BE13" s="10">
        <v>637.1</v>
      </c>
      <c r="BF13" s="24">
        <f t="shared" si="5"/>
        <v>21</v>
      </c>
      <c r="BG13" s="3">
        <v>810.9</v>
      </c>
      <c r="BH13" s="10"/>
      <c r="BI13" s="10"/>
      <c r="BJ13" s="2">
        <v>20</v>
      </c>
      <c r="BK13" s="10">
        <v>759.4</v>
      </c>
      <c r="BL13" s="10"/>
      <c r="BM13" s="27"/>
      <c r="BN13" s="2">
        <v>1</v>
      </c>
      <c r="BO13" s="26">
        <v>51.500000000000007</v>
      </c>
    </row>
    <row r="14" spans="1:67" ht="12.75" x14ac:dyDescent="0.25">
      <c r="A14" s="28" t="s">
        <v>4</v>
      </c>
      <c r="B14" s="10">
        <v>2333.6</v>
      </c>
      <c r="C14" s="10">
        <f t="shared" si="0"/>
        <v>2333.6</v>
      </c>
      <c r="D14" s="2">
        <v>2352</v>
      </c>
      <c r="E14" s="3">
        <v>742</v>
      </c>
      <c r="F14" s="2">
        <v>89</v>
      </c>
      <c r="G14" s="10">
        <v>854.4</v>
      </c>
      <c r="H14" s="2">
        <v>22</v>
      </c>
      <c r="I14" s="10">
        <v>525.5</v>
      </c>
      <c r="J14" s="2"/>
      <c r="K14" s="10"/>
      <c r="L14" s="2">
        <v>48</v>
      </c>
      <c r="M14" s="10">
        <v>211.7</v>
      </c>
      <c r="N14" s="24">
        <f t="shared" si="1"/>
        <v>0</v>
      </c>
      <c r="O14" s="3">
        <v>0</v>
      </c>
      <c r="P14" s="10"/>
      <c r="Q14" s="10"/>
      <c r="R14" s="10"/>
      <c r="S14" s="10"/>
      <c r="T14" s="10"/>
      <c r="U14" s="27"/>
      <c r="V14" s="2"/>
      <c r="W14" s="26">
        <v>0</v>
      </c>
      <c r="X14" s="27">
        <v>2362.4</v>
      </c>
      <c r="Y14" s="27">
        <f t="shared" si="2"/>
        <v>2362.4</v>
      </c>
      <c r="Z14" s="2">
        <v>2352</v>
      </c>
      <c r="AA14" s="3">
        <v>742</v>
      </c>
      <c r="AB14" s="2">
        <v>89</v>
      </c>
      <c r="AC14" s="10">
        <v>854.4</v>
      </c>
      <c r="AD14" s="2">
        <v>22</v>
      </c>
      <c r="AE14" s="10">
        <v>535.9</v>
      </c>
      <c r="AF14" s="2"/>
      <c r="AG14" s="10"/>
      <c r="AH14" s="2">
        <v>48</v>
      </c>
      <c r="AI14" s="10">
        <v>230.1</v>
      </c>
      <c r="AJ14" s="24">
        <f t="shared" si="3"/>
        <v>0</v>
      </c>
      <c r="AK14" s="3">
        <v>0</v>
      </c>
      <c r="AL14" s="10"/>
      <c r="AM14" s="10"/>
      <c r="AN14" s="10"/>
      <c r="AO14" s="10"/>
      <c r="AP14" s="10"/>
      <c r="AQ14" s="27"/>
      <c r="AR14" s="2"/>
      <c r="AS14" s="26">
        <v>0</v>
      </c>
      <c r="AT14" s="27">
        <v>2391.8381677569305</v>
      </c>
      <c r="AU14" s="27">
        <f t="shared" si="4"/>
        <v>2391.8381677569305</v>
      </c>
      <c r="AV14" s="2">
        <v>2352</v>
      </c>
      <c r="AW14" s="3">
        <v>742</v>
      </c>
      <c r="AX14" s="2">
        <v>89</v>
      </c>
      <c r="AY14" s="10">
        <v>854.4</v>
      </c>
      <c r="AZ14" s="2">
        <v>22</v>
      </c>
      <c r="BA14" s="10">
        <v>546.8381677569306</v>
      </c>
      <c r="BB14" s="2"/>
      <c r="BC14" s="10"/>
      <c r="BD14" s="2">
        <v>48</v>
      </c>
      <c r="BE14" s="10">
        <v>248.6</v>
      </c>
      <c r="BF14" s="24">
        <f t="shared" si="5"/>
        <v>0</v>
      </c>
      <c r="BG14" s="3">
        <v>0</v>
      </c>
      <c r="BH14" s="10"/>
      <c r="BI14" s="10"/>
      <c r="BJ14" s="10"/>
      <c r="BK14" s="10"/>
      <c r="BL14" s="10"/>
      <c r="BM14" s="27"/>
      <c r="BN14" s="2"/>
      <c r="BO14" s="26">
        <v>0</v>
      </c>
    </row>
    <row r="15" spans="1:67" ht="12.75" x14ac:dyDescent="0.25">
      <c r="A15" s="28" t="s">
        <v>5</v>
      </c>
      <c r="B15" s="10">
        <v>3878</v>
      </c>
      <c r="C15" s="10">
        <f t="shared" si="0"/>
        <v>3878</v>
      </c>
      <c r="D15" s="2">
        <v>5698</v>
      </c>
      <c r="E15" s="3">
        <v>1909</v>
      </c>
      <c r="F15" s="2">
        <v>100</v>
      </c>
      <c r="G15" s="10">
        <v>960</v>
      </c>
      <c r="H15" s="2">
        <v>25</v>
      </c>
      <c r="I15" s="10">
        <v>605.1</v>
      </c>
      <c r="J15" s="2"/>
      <c r="K15" s="10"/>
      <c r="L15" s="2">
        <v>34</v>
      </c>
      <c r="M15" s="10">
        <v>150</v>
      </c>
      <c r="N15" s="24">
        <f t="shared" si="1"/>
        <v>5</v>
      </c>
      <c r="O15" s="3">
        <v>253.89999999999998</v>
      </c>
      <c r="P15" s="10"/>
      <c r="Q15" s="10"/>
      <c r="R15" s="10"/>
      <c r="S15" s="10"/>
      <c r="T15" s="10"/>
      <c r="U15" s="27"/>
      <c r="V15" s="2">
        <v>5</v>
      </c>
      <c r="W15" s="26">
        <v>253.89999999999998</v>
      </c>
      <c r="X15" s="27">
        <v>3907.2999999999997</v>
      </c>
      <c r="Y15" s="27">
        <f t="shared" si="2"/>
        <v>3907.2999999999997</v>
      </c>
      <c r="Z15" s="2">
        <v>5698</v>
      </c>
      <c r="AA15" s="3">
        <v>1909</v>
      </c>
      <c r="AB15" s="2">
        <v>100</v>
      </c>
      <c r="AC15" s="10">
        <v>960</v>
      </c>
      <c r="AD15" s="2">
        <v>25</v>
      </c>
      <c r="AE15" s="10">
        <v>621.1</v>
      </c>
      <c r="AF15" s="2"/>
      <c r="AG15" s="10"/>
      <c r="AH15" s="2">
        <v>34</v>
      </c>
      <c r="AI15" s="10">
        <v>163</v>
      </c>
      <c r="AJ15" s="24">
        <f t="shared" si="3"/>
        <v>5</v>
      </c>
      <c r="AK15" s="3">
        <v>254.2</v>
      </c>
      <c r="AL15" s="10"/>
      <c r="AM15" s="10"/>
      <c r="AN15" s="10"/>
      <c r="AO15" s="10"/>
      <c r="AP15" s="10"/>
      <c r="AQ15" s="27"/>
      <c r="AR15" s="2">
        <v>5</v>
      </c>
      <c r="AS15" s="26">
        <v>254.2</v>
      </c>
      <c r="AT15" s="27">
        <v>3937.6232828602469</v>
      </c>
      <c r="AU15" s="27">
        <f t="shared" si="4"/>
        <v>3937.6232828602469</v>
      </c>
      <c r="AV15" s="2">
        <v>5698</v>
      </c>
      <c r="AW15" s="3">
        <v>1909</v>
      </c>
      <c r="AX15" s="2">
        <v>100</v>
      </c>
      <c r="AY15" s="10">
        <v>960</v>
      </c>
      <c r="AZ15" s="2">
        <v>25</v>
      </c>
      <c r="BA15" s="10">
        <v>637.8232828602471</v>
      </c>
      <c r="BB15" s="2"/>
      <c r="BC15" s="10"/>
      <c r="BD15" s="2">
        <v>34</v>
      </c>
      <c r="BE15" s="10">
        <v>176.1</v>
      </c>
      <c r="BF15" s="24">
        <f t="shared" si="5"/>
        <v>5</v>
      </c>
      <c r="BG15" s="3">
        <v>254.7</v>
      </c>
      <c r="BH15" s="10"/>
      <c r="BI15" s="10"/>
      <c r="BJ15" s="10"/>
      <c r="BK15" s="10"/>
      <c r="BL15" s="10"/>
      <c r="BM15" s="27"/>
      <c r="BN15" s="2">
        <v>5</v>
      </c>
      <c r="BO15" s="26">
        <v>254.7</v>
      </c>
    </row>
    <row r="16" spans="1:67" ht="12.75" x14ac:dyDescent="0.25">
      <c r="A16" s="28" t="s">
        <v>6</v>
      </c>
      <c r="B16" s="10">
        <v>15953.600000000002</v>
      </c>
      <c r="C16" s="10">
        <f t="shared" si="0"/>
        <v>15953.600000000002</v>
      </c>
      <c r="D16" s="2">
        <v>2713</v>
      </c>
      <c r="E16" s="3">
        <v>1032.2</v>
      </c>
      <c r="F16" s="2">
        <v>138</v>
      </c>
      <c r="G16" s="10">
        <v>1324.8</v>
      </c>
      <c r="H16" s="2">
        <v>31</v>
      </c>
      <c r="I16" s="10">
        <v>394.2</v>
      </c>
      <c r="J16" s="2">
        <v>3254</v>
      </c>
      <c r="K16" s="10">
        <v>11483</v>
      </c>
      <c r="L16" s="2">
        <v>65</v>
      </c>
      <c r="M16" s="10">
        <v>286.7</v>
      </c>
      <c r="N16" s="24">
        <f t="shared" si="1"/>
        <v>33</v>
      </c>
      <c r="O16" s="3">
        <v>1432.7</v>
      </c>
      <c r="P16" s="2">
        <v>19</v>
      </c>
      <c r="Q16" s="10">
        <v>878.2</v>
      </c>
      <c r="R16" s="2">
        <v>14</v>
      </c>
      <c r="S16" s="10">
        <v>554.5</v>
      </c>
      <c r="T16" s="10"/>
      <c r="U16" s="27"/>
      <c r="V16" s="2"/>
      <c r="W16" s="26">
        <v>0</v>
      </c>
      <c r="X16" s="27">
        <v>16598.5</v>
      </c>
      <c r="Y16" s="27">
        <f t="shared" si="2"/>
        <v>16598.5</v>
      </c>
      <c r="Z16" s="2">
        <v>2713</v>
      </c>
      <c r="AA16" s="3">
        <v>1032.2</v>
      </c>
      <c r="AB16" s="2">
        <v>138</v>
      </c>
      <c r="AC16" s="10">
        <v>1324.8</v>
      </c>
      <c r="AD16" s="2">
        <v>31</v>
      </c>
      <c r="AE16" s="10">
        <v>400.9</v>
      </c>
      <c r="AF16" s="2">
        <v>3254</v>
      </c>
      <c r="AG16" s="10">
        <v>12057.2</v>
      </c>
      <c r="AH16" s="2">
        <v>65</v>
      </c>
      <c r="AI16" s="10">
        <v>311.5</v>
      </c>
      <c r="AJ16" s="24">
        <f t="shared" si="3"/>
        <v>33</v>
      </c>
      <c r="AK16" s="3">
        <v>1471.9</v>
      </c>
      <c r="AL16" s="2">
        <v>19</v>
      </c>
      <c r="AM16" s="10">
        <v>899.5</v>
      </c>
      <c r="AN16" s="2">
        <v>14</v>
      </c>
      <c r="AO16" s="10">
        <v>572.4</v>
      </c>
      <c r="AP16" s="10"/>
      <c r="AQ16" s="27"/>
      <c r="AR16" s="2"/>
      <c r="AS16" s="26">
        <v>0</v>
      </c>
      <c r="AT16" s="27">
        <v>17279.019776419311</v>
      </c>
      <c r="AU16" s="27">
        <f t="shared" si="4"/>
        <v>17279.019776419311</v>
      </c>
      <c r="AV16" s="2">
        <v>2713</v>
      </c>
      <c r="AW16" s="3">
        <v>1032.2</v>
      </c>
      <c r="AX16" s="2">
        <v>138</v>
      </c>
      <c r="AY16" s="10">
        <v>1324.8</v>
      </c>
      <c r="AZ16" s="2">
        <v>31</v>
      </c>
      <c r="BA16" s="10">
        <v>408.01977641930887</v>
      </c>
      <c r="BB16" s="2">
        <v>3254</v>
      </c>
      <c r="BC16" s="10">
        <v>12660.1</v>
      </c>
      <c r="BD16" s="2">
        <v>65</v>
      </c>
      <c r="BE16" s="10">
        <v>336.7</v>
      </c>
      <c r="BF16" s="24">
        <f t="shared" si="5"/>
        <v>33</v>
      </c>
      <c r="BG16" s="3">
        <v>1517.1999999999998</v>
      </c>
      <c r="BH16" s="2">
        <v>19</v>
      </c>
      <c r="BI16" s="10">
        <v>922.9</v>
      </c>
      <c r="BJ16" s="2">
        <v>14</v>
      </c>
      <c r="BK16" s="10">
        <v>594.29999999999995</v>
      </c>
      <c r="BL16" s="10"/>
      <c r="BM16" s="27"/>
      <c r="BN16" s="2"/>
      <c r="BO16" s="26">
        <v>0</v>
      </c>
    </row>
    <row r="17" spans="1:67" ht="12.75" x14ac:dyDescent="0.25">
      <c r="A17" s="28" t="s">
        <v>7</v>
      </c>
      <c r="B17" s="10">
        <v>2274.2999999999997</v>
      </c>
      <c r="C17" s="10">
        <f t="shared" si="0"/>
        <v>2274.2999999999997</v>
      </c>
      <c r="D17" s="2">
        <v>2989</v>
      </c>
      <c r="E17" s="3">
        <v>1005.3</v>
      </c>
      <c r="F17" s="2">
        <v>84</v>
      </c>
      <c r="G17" s="10">
        <v>806.4</v>
      </c>
      <c r="H17" s="2">
        <v>13</v>
      </c>
      <c r="I17" s="10">
        <v>199.6</v>
      </c>
      <c r="J17" s="2"/>
      <c r="K17" s="10"/>
      <c r="L17" s="2">
        <v>48</v>
      </c>
      <c r="M17" s="10">
        <v>211.7</v>
      </c>
      <c r="N17" s="24">
        <f t="shared" si="1"/>
        <v>1</v>
      </c>
      <c r="O17" s="3">
        <v>51.300000000000004</v>
      </c>
      <c r="P17" s="10"/>
      <c r="Q17" s="10"/>
      <c r="R17" s="10"/>
      <c r="S17" s="10"/>
      <c r="T17" s="10"/>
      <c r="U17" s="27"/>
      <c r="V17" s="2">
        <v>1</v>
      </c>
      <c r="W17" s="26">
        <v>51.300000000000004</v>
      </c>
      <c r="X17" s="27">
        <v>2296.6</v>
      </c>
      <c r="Y17" s="27">
        <f t="shared" si="2"/>
        <v>2296.6</v>
      </c>
      <c r="Z17" s="2">
        <v>2989</v>
      </c>
      <c r="AA17" s="3">
        <v>1005.3</v>
      </c>
      <c r="AB17" s="2">
        <v>84</v>
      </c>
      <c r="AC17" s="10">
        <v>806.4</v>
      </c>
      <c r="AD17" s="2">
        <v>13</v>
      </c>
      <c r="AE17" s="10">
        <v>203.4</v>
      </c>
      <c r="AF17" s="2"/>
      <c r="AG17" s="10"/>
      <c r="AH17" s="2">
        <v>48</v>
      </c>
      <c r="AI17" s="10">
        <v>230.1</v>
      </c>
      <c r="AJ17" s="24">
        <f t="shared" si="3"/>
        <v>1</v>
      </c>
      <c r="AK17" s="3">
        <v>51.400000000000006</v>
      </c>
      <c r="AL17" s="10"/>
      <c r="AM17" s="10"/>
      <c r="AN17" s="10"/>
      <c r="AO17" s="10"/>
      <c r="AP17" s="10"/>
      <c r="AQ17" s="27"/>
      <c r="AR17" s="2">
        <v>1</v>
      </c>
      <c r="AS17" s="26">
        <v>51.400000000000006</v>
      </c>
      <c r="AT17" s="27">
        <v>2319.2999999999997</v>
      </c>
      <c r="AU17" s="27">
        <f t="shared" si="4"/>
        <v>2319.2999999999997</v>
      </c>
      <c r="AV17" s="2">
        <v>2989</v>
      </c>
      <c r="AW17" s="3">
        <v>1005.3</v>
      </c>
      <c r="AX17" s="2">
        <v>84</v>
      </c>
      <c r="AY17" s="10">
        <v>806.4</v>
      </c>
      <c r="AZ17" s="2">
        <v>13</v>
      </c>
      <c r="BA17" s="10">
        <v>207.5</v>
      </c>
      <c r="BB17" s="2"/>
      <c r="BC17" s="10"/>
      <c r="BD17" s="2">
        <v>48</v>
      </c>
      <c r="BE17" s="10">
        <v>248.6</v>
      </c>
      <c r="BF17" s="24">
        <f t="shared" si="5"/>
        <v>1</v>
      </c>
      <c r="BG17" s="3">
        <v>51.500000000000007</v>
      </c>
      <c r="BH17" s="10"/>
      <c r="BI17" s="10"/>
      <c r="BJ17" s="10"/>
      <c r="BK17" s="10"/>
      <c r="BL17" s="10"/>
      <c r="BM17" s="27"/>
      <c r="BN17" s="2">
        <v>1</v>
      </c>
      <c r="BO17" s="26">
        <v>51.500000000000007</v>
      </c>
    </row>
    <row r="18" spans="1:67" ht="12.75" x14ac:dyDescent="0.25">
      <c r="A18" s="28" t="s">
        <v>8</v>
      </c>
      <c r="B18" s="10">
        <v>3375.7999999999997</v>
      </c>
      <c r="C18" s="10">
        <f t="shared" si="0"/>
        <v>3375.7999999999997</v>
      </c>
      <c r="D18" s="2">
        <v>3858</v>
      </c>
      <c r="E18" s="3">
        <v>1311.1</v>
      </c>
      <c r="F18" s="2">
        <v>138</v>
      </c>
      <c r="G18" s="10">
        <v>1324.8</v>
      </c>
      <c r="H18" s="2">
        <v>22</v>
      </c>
      <c r="I18" s="10">
        <v>419.5</v>
      </c>
      <c r="J18" s="2"/>
      <c r="K18" s="10"/>
      <c r="L18" s="2">
        <v>61</v>
      </c>
      <c r="M18" s="10">
        <v>269.10000000000002</v>
      </c>
      <c r="N18" s="24">
        <f t="shared" si="1"/>
        <v>1</v>
      </c>
      <c r="O18" s="3">
        <v>51.300000000000004</v>
      </c>
      <c r="P18" s="10"/>
      <c r="Q18" s="10"/>
      <c r="R18" s="10"/>
      <c r="S18" s="10"/>
      <c r="T18" s="10"/>
      <c r="U18" s="27"/>
      <c r="V18" s="2">
        <v>1</v>
      </c>
      <c r="W18" s="26">
        <v>51.300000000000004</v>
      </c>
      <c r="X18" s="27">
        <v>3408.2999999999997</v>
      </c>
      <c r="Y18" s="27">
        <f t="shared" si="2"/>
        <v>3408.2999999999997</v>
      </c>
      <c r="Z18" s="2">
        <v>3858</v>
      </c>
      <c r="AA18" s="3">
        <v>1311.1</v>
      </c>
      <c r="AB18" s="2">
        <v>138</v>
      </c>
      <c r="AC18" s="10">
        <v>1324.8</v>
      </c>
      <c r="AD18" s="2">
        <v>22</v>
      </c>
      <c r="AE18" s="10">
        <v>428.6</v>
      </c>
      <c r="AF18" s="2"/>
      <c r="AG18" s="10"/>
      <c r="AH18" s="2">
        <v>61</v>
      </c>
      <c r="AI18" s="10">
        <v>292.39999999999998</v>
      </c>
      <c r="AJ18" s="24">
        <f t="shared" si="3"/>
        <v>1</v>
      </c>
      <c r="AK18" s="3">
        <v>51.400000000000006</v>
      </c>
      <c r="AL18" s="10"/>
      <c r="AM18" s="10"/>
      <c r="AN18" s="10"/>
      <c r="AO18" s="10"/>
      <c r="AP18" s="10"/>
      <c r="AQ18" s="27"/>
      <c r="AR18" s="2">
        <v>1</v>
      </c>
      <c r="AS18" s="26">
        <v>51.400000000000006</v>
      </c>
      <c r="AT18" s="27">
        <v>3441.4999999999995</v>
      </c>
      <c r="AU18" s="27">
        <f t="shared" si="4"/>
        <v>3441.4999999999995</v>
      </c>
      <c r="AV18" s="2">
        <v>3858</v>
      </c>
      <c r="AW18" s="3">
        <v>1311.1</v>
      </c>
      <c r="AX18" s="2">
        <v>138</v>
      </c>
      <c r="AY18" s="10">
        <v>1324.8</v>
      </c>
      <c r="AZ18" s="2">
        <v>22</v>
      </c>
      <c r="BA18" s="10">
        <v>438.1</v>
      </c>
      <c r="BB18" s="2"/>
      <c r="BC18" s="10"/>
      <c r="BD18" s="2">
        <v>61</v>
      </c>
      <c r="BE18" s="10">
        <v>316</v>
      </c>
      <c r="BF18" s="24">
        <f t="shared" si="5"/>
        <v>1</v>
      </c>
      <c r="BG18" s="3">
        <v>51.500000000000007</v>
      </c>
      <c r="BH18" s="10"/>
      <c r="BI18" s="10"/>
      <c r="BJ18" s="10"/>
      <c r="BK18" s="10"/>
      <c r="BL18" s="10"/>
      <c r="BM18" s="27"/>
      <c r="BN18" s="2">
        <v>1</v>
      </c>
      <c r="BO18" s="26">
        <v>51.500000000000007</v>
      </c>
    </row>
    <row r="19" spans="1:67" ht="12.75" x14ac:dyDescent="0.25">
      <c r="A19" s="28" t="s">
        <v>9</v>
      </c>
      <c r="B19" s="10">
        <v>1964.9999999999998</v>
      </c>
      <c r="C19" s="10">
        <f t="shared" si="0"/>
        <v>1964.9999999999998</v>
      </c>
      <c r="D19" s="2">
        <v>3047</v>
      </c>
      <c r="E19" s="3">
        <v>997.3</v>
      </c>
      <c r="F19" s="2">
        <v>65</v>
      </c>
      <c r="G19" s="10">
        <v>624</v>
      </c>
      <c r="H19" s="2">
        <v>8</v>
      </c>
      <c r="I19" s="10">
        <v>146.80000000000001</v>
      </c>
      <c r="J19" s="2"/>
      <c r="K19" s="10"/>
      <c r="L19" s="2">
        <v>33</v>
      </c>
      <c r="M19" s="10">
        <v>145.6</v>
      </c>
      <c r="N19" s="24">
        <f t="shared" si="1"/>
        <v>1</v>
      </c>
      <c r="O19" s="3">
        <v>51.300000000000004</v>
      </c>
      <c r="P19" s="10"/>
      <c r="Q19" s="10"/>
      <c r="R19" s="10"/>
      <c r="S19" s="10"/>
      <c r="T19" s="10"/>
      <c r="U19" s="27"/>
      <c r="V19" s="2">
        <v>1</v>
      </c>
      <c r="W19" s="26">
        <v>51.300000000000004</v>
      </c>
      <c r="X19" s="27">
        <v>1979.9</v>
      </c>
      <c r="Y19" s="27">
        <f t="shared" si="2"/>
        <v>1979.9</v>
      </c>
      <c r="Z19" s="2">
        <v>3047</v>
      </c>
      <c r="AA19" s="3">
        <v>997.3</v>
      </c>
      <c r="AB19" s="2">
        <v>65</v>
      </c>
      <c r="AC19" s="10">
        <v>624</v>
      </c>
      <c r="AD19" s="2">
        <v>8</v>
      </c>
      <c r="AE19" s="10">
        <v>149</v>
      </c>
      <c r="AF19" s="2"/>
      <c r="AG19" s="10"/>
      <c r="AH19" s="2">
        <v>33</v>
      </c>
      <c r="AI19" s="10">
        <v>158.19999999999999</v>
      </c>
      <c r="AJ19" s="24">
        <f t="shared" si="3"/>
        <v>1</v>
      </c>
      <c r="AK19" s="3">
        <v>51.400000000000006</v>
      </c>
      <c r="AL19" s="10"/>
      <c r="AM19" s="10"/>
      <c r="AN19" s="10"/>
      <c r="AO19" s="10"/>
      <c r="AP19" s="10"/>
      <c r="AQ19" s="27"/>
      <c r="AR19" s="2">
        <v>1</v>
      </c>
      <c r="AS19" s="26">
        <v>51.400000000000006</v>
      </c>
      <c r="AT19" s="27">
        <v>1995</v>
      </c>
      <c r="AU19" s="27">
        <f t="shared" si="4"/>
        <v>1995</v>
      </c>
      <c r="AV19" s="2">
        <v>3047</v>
      </c>
      <c r="AW19" s="3">
        <v>997.3</v>
      </c>
      <c r="AX19" s="2">
        <v>65</v>
      </c>
      <c r="AY19" s="10">
        <v>624</v>
      </c>
      <c r="AZ19" s="2">
        <v>8</v>
      </c>
      <c r="BA19" s="10">
        <v>151.30000000000001</v>
      </c>
      <c r="BB19" s="2"/>
      <c r="BC19" s="10"/>
      <c r="BD19" s="2">
        <v>33</v>
      </c>
      <c r="BE19" s="10">
        <v>170.9</v>
      </c>
      <c r="BF19" s="24">
        <f t="shared" si="5"/>
        <v>1</v>
      </c>
      <c r="BG19" s="3">
        <v>51.500000000000007</v>
      </c>
      <c r="BH19" s="10"/>
      <c r="BI19" s="10"/>
      <c r="BJ19" s="10"/>
      <c r="BK19" s="10"/>
      <c r="BL19" s="10"/>
      <c r="BM19" s="27"/>
      <c r="BN19" s="2">
        <v>1</v>
      </c>
      <c r="BO19" s="26">
        <v>51.500000000000007</v>
      </c>
    </row>
    <row r="20" spans="1:67" ht="12.75" x14ac:dyDescent="0.25">
      <c r="A20" s="28" t="s">
        <v>10</v>
      </c>
      <c r="B20" s="10">
        <v>6255.1</v>
      </c>
      <c r="C20" s="10">
        <f t="shared" si="0"/>
        <v>6255.1</v>
      </c>
      <c r="D20" s="2">
        <v>5927</v>
      </c>
      <c r="E20" s="3">
        <v>2021.9</v>
      </c>
      <c r="F20" s="2">
        <v>145</v>
      </c>
      <c r="G20" s="10">
        <v>1392</v>
      </c>
      <c r="H20" s="2">
        <v>47</v>
      </c>
      <c r="I20" s="10">
        <v>1076.4000000000001</v>
      </c>
      <c r="J20" s="2"/>
      <c r="K20" s="10"/>
      <c r="L20" s="2">
        <v>69</v>
      </c>
      <c r="M20" s="10">
        <v>304.3</v>
      </c>
      <c r="N20" s="24">
        <f t="shared" si="1"/>
        <v>37</v>
      </c>
      <c r="O20" s="3">
        <v>1460.5</v>
      </c>
      <c r="P20" s="2">
        <v>32</v>
      </c>
      <c r="Q20" s="10">
        <v>1206.5999999999999</v>
      </c>
      <c r="R20" s="10"/>
      <c r="S20" s="10"/>
      <c r="T20" s="10"/>
      <c r="U20" s="27"/>
      <c r="V20" s="2">
        <v>5</v>
      </c>
      <c r="W20" s="26">
        <v>253.89999999999998</v>
      </c>
      <c r="X20" s="27">
        <v>6323.9000000000005</v>
      </c>
      <c r="Y20" s="27">
        <f t="shared" si="2"/>
        <v>6323.9000000000005</v>
      </c>
      <c r="Z20" s="2">
        <v>5927</v>
      </c>
      <c r="AA20" s="3">
        <v>2021.9</v>
      </c>
      <c r="AB20" s="2">
        <v>145</v>
      </c>
      <c r="AC20" s="10">
        <v>1392</v>
      </c>
      <c r="AD20" s="2">
        <v>47</v>
      </c>
      <c r="AE20" s="10">
        <v>1099.2</v>
      </c>
      <c r="AF20" s="2"/>
      <c r="AG20" s="10"/>
      <c r="AH20" s="2">
        <v>69</v>
      </c>
      <c r="AI20" s="10">
        <v>330.7</v>
      </c>
      <c r="AJ20" s="24">
        <f t="shared" si="3"/>
        <v>37</v>
      </c>
      <c r="AK20" s="3">
        <v>1480.1000000000001</v>
      </c>
      <c r="AL20" s="2">
        <v>32</v>
      </c>
      <c r="AM20" s="10">
        <v>1225.9000000000001</v>
      </c>
      <c r="AN20" s="10"/>
      <c r="AO20" s="10"/>
      <c r="AP20" s="10"/>
      <c r="AQ20" s="27"/>
      <c r="AR20" s="2">
        <v>5</v>
      </c>
      <c r="AS20" s="26">
        <v>254.2</v>
      </c>
      <c r="AT20" s="27">
        <v>6397.1</v>
      </c>
      <c r="AU20" s="27">
        <f t="shared" si="4"/>
        <v>6397.1</v>
      </c>
      <c r="AV20" s="2">
        <v>5927</v>
      </c>
      <c r="AW20" s="3">
        <v>2021.9</v>
      </c>
      <c r="AX20" s="2">
        <v>145</v>
      </c>
      <c r="AY20" s="10">
        <v>1392</v>
      </c>
      <c r="AZ20" s="2">
        <v>47</v>
      </c>
      <c r="BA20" s="10">
        <v>1123.0999999999999</v>
      </c>
      <c r="BB20" s="2"/>
      <c r="BC20" s="10"/>
      <c r="BD20" s="2">
        <v>69</v>
      </c>
      <c r="BE20" s="10">
        <v>357.5</v>
      </c>
      <c r="BF20" s="24">
        <f t="shared" si="5"/>
        <v>37</v>
      </c>
      <c r="BG20" s="3">
        <v>1502.6000000000001</v>
      </c>
      <c r="BH20" s="2">
        <v>32</v>
      </c>
      <c r="BI20" s="10">
        <v>1247.9000000000001</v>
      </c>
      <c r="BJ20" s="10"/>
      <c r="BK20" s="10"/>
      <c r="BL20" s="10"/>
      <c r="BM20" s="27"/>
      <c r="BN20" s="2">
        <v>5</v>
      </c>
      <c r="BO20" s="26">
        <v>254.7</v>
      </c>
    </row>
    <row r="21" spans="1:67" ht="12.75" x14ac:dyDescent="0.25">
      <c r="A21" s="28" t="s">
        <v>11</v>
      </c>
      <c r="B21" s="10">
        <v>25326.5</v>
      </c>
      <c r="C21" s="10">
        <f t="shared" si="0"/>
        <v>25326.5</v>
      </c>
      <c r="D21" s="2">
        <v>1734</v>
      </c>
      <c r="E21" s="3">
        <v>629.69999999999993</v>
      </c>
      <c r="F21" s="2">
        <v>31</v>
      </c>
      <c r="G21" s="10">
        <v>297.60000000000002</v>
      </c>
      <c r="H21" s="2">
        <v>13</v>
      </c>
      <c r="I21" s="10">
        <v>222.6</v>
      </c>
      <c r="J21" s="2">
        <v>11500</v>
      </c>
      <c r="K21" s="10">
        <v>24092.799999999999</v>
      </c>
      <c r="L21" s="2">
        <v>19</v>
      </c>
      <c r="M21" s="10">
        <v>83.8</v>
      </c>
      <c r="N21" s="24">
        <f t="shared" si="1"/>
        <v>0</v>
      </c>
      <c r="O21" s="3">
        <v>0</v>
      </c>
      <c r="P21" s="10"/>
      <c r="Q21" s="10"/>
      <c r="R21" s="10"/>
      <c r="S21" s="10"/>
      <c r="T21" s="10"/>
      <c r="U21" s="27"/>
      <c r="V21" s="2"/>
      <c r="W21" s="26">
        <v>0</v>
      </c>
      <c r="X21" s="27">
        <v>26540.9</v>
      </c>
      <c r="Y21" s="27">
        <f t="shared" si="2"/>
        <v>26540.9</v>
      </c>
      <c r="Z21" s="2">
        <v>1734</v>
      </c>
      <c r="AA21" s="3">
        <v>629.69999999999993</v>
      </c>
      <c r="AB21" s="2">
        <v>31</v>
      </c>
      <c r="AC21" s="10">
        <v>297.60000000000002</v>
      </c>
      <c r="AD21" s="2">
        <v>13</v>
      </c>
      <c r="AE21" s="10">
        <v>225.1</v>
      </c>
      <c r="AF21" s="2">
        <v>11500</v>
      </c>
      <c r="AG21" s="10">
        <v>25297.4</v>
      </c>
      <c r="AH21" s="2">
        <v>19</v>
      </c>
      <c r="AI21" s="10">
        <v>91.1</v>
      </c>
      <c r="AJ21" s="24">
        <f t="shared" si="3"/>
        <v>0</v>
      </c>
      <c r="AK21" s="3">
        <v>0</v>
      </c>
      <c r="AL21" s="10"/>
      <c r="AM21" s="10"/>
      <c r="AN21" s="10"/>
      <c r="AO21" s="10"/>
      <c r="AP21" s="10"/>
      <c r="AQ21" s="27"/>
      <c r="AR21" s="2"/>
      <c r="AS21" s="26">
        <v>0</v>
      </c>
      <c r="AT21" s="27">
        <v>27815.7</v>
      </c>
      <c r="AU21" s="27">
        <f t="shared" si="4"/>
        <v>27815.7</v>
      </c>
      <c r="AV21" s="2">
        <v>1734</v>
      </c>
      <c r="AW21" s="3">
        <v>629.69999999999993</v>
      </c>
      <c r="AX21" s="2">
        <v>31</v>
      </c>
      <c r="AY21" s="10">
        <v>297.60000000000002</v>
      </c>
      <c r="AZ21" s="2">
        <v>13</v>
      </c>
      <c r="BA21" s="10">
        <v>227.8</v>
      </c>
      <c r="BB21" s="2">
        <v>11500</v>
      </c>
      <c r="BC21" s="10">
        <v>26562.2</v>
      </c>
      <c r="BD21" s="2">
        <v>19</v>
      </c>
      <c r="BE21" s="10">
        <v>98.4</v>
      </c>
      <c r="BF21" s="24">
        <f t="shared" si="5"/>
        <v>0</v>
      </c>
      <c r="BG21" s="3">
        <v>0</v>
      </c>
      <c r="BH21" s="10"/>
      <c r="BI21" s="10"/>
      <c r="BJ21" s="10"/>
      <c r="BK21" s="10"/>
      <c r="BL21" s="10"/>
      <c r="BM21" s="27"/>
      <c r="BN21" s="2"/>
      <c r="BO21" s="26">
        <v>0</v>
      </c>
    </row>
    <row r="22" spans="1:67" ht="12.75" x14ac:dyDescent="0.25">
      <c r="A22" s="28" t="s">
        <v>12</v>
      </c>
      <c r="B22" s="10">
        <v>3501.2000000000003</v>
      </c>
      <c r="C22" s="10">
        <f t="shared" si="0"/>
        <v>3501.2000000000003</v>
      </c>
      <c r="D22" s="2">
        <v>7168</v>
      </c>
      <c r="E22" s="3">
        <v>2304.9</v>
      </c>
      <c r="F22" s="2">
        <v>65</v>
      </c>
      <c r="G22" s="10">
        <v>624</v>
      </c>
      <c r="H22" s="2">
        <v>16</v>
      </c>
      <c r="I22" s="10">
        <v>326.89999999999998</v>
      </c>
      <c r="J22" s="10"/>
      <c r="K22" s="10"/>
      <c r="L22" s="2">
        <v>44</v>
      </c>
      <c r="M22" s="10">
        <v>194.1</v>
      </c>
      <c r="N22" s="24">
        <f t="shared" si="1"/>
        <v>1</v>
      </c>
      <c r="O22" s="3">
        <v>51.300000000000004</v>
      </c>
      <c r="P22" s="10"/>
      <c r="Q22" s="10"/>
      <c r="R22" s="10"/>
      <c r="S22" s="10"/>
      <c r="T22" s="10"/>
      <c r="U22" s="27"/>
      <c r="V22" s="2">
        <v>1</v>
      </c>
      <c r="W22" s="26">
        <v>51.300000000000004</v>
      </c>
      <c r="X22" s="27">
        <v>3523.6000000000004</v>
      </c>
      <c r="Y22" s="27">
        <f t="shared" si="2"/>
        <v>3523.6000000000004</v>
      </c>
      <c r="Z22" s="2">
        <v>7168</v>
      </c>
      <c r="AA22" s="3">
        <v>2304.9</v>
      </c>
      <c r="AB22" s="2">
        <v>65</v>
      </c>
      <c r="AC22" s="10">
        <v>624</v>
      </c>
      <c r="AD22" s="2">
        <v>16</v>
      </c>
      <c r="AE22" s="10">
        <v>332.4</v>
      </c>
      <c r="AF22" s="10"/>
      <c r="AG22" s="10"/>
      <c r="AH22" s="2">
        <v>44</v>
      </c>
      <c r="AI22" s="10">
        <v>210.9</v>
      </c>
      <c r="AJ22" s="24">
        <f t="shared" si="3"/>
        <v>1</v>
      </c>
      <c r="AK22" s="3">
        <v>51.400000000000006</v>
      </c>
      <c r="AL22" s="10"/>
      <c r="AM22" s="10"/>
      <c r="AN22" s="10"/>
      <c r="AO22" s="10"/>
      <c r="AP22" s="10"/>
      <c r="AQ22" s="27"/>
      <c r="AR22" s="2">
        <v>1</v>
      </c>
      <c r="AS22" s="26">
        <v>51.400000000000006</v>
      </c>
      <c r="AT22" s="27">
        <v>3546.4</v>
      </c>
      <c r="AU22" s="27">
        <f t="shared" si="4"/>
        <v>3546.4</v>
      </c>
      <c r="AV22" s="2">
        <v>7168</v>
      </c>
      <c r="AW22" s="3">
        <v>2304.9</v>
      </c>
      <c r="AX22" s="2">
        <v>65</v>
      </c>
      <c r="AY22" s="10">
        <v>624</v>
      </c>
      <c r="AZ22" s="2">
        <v>16</v>
      </c>
      <c r="BA22" s="10">
        <v>338.1</v>
      </c>
      <c r="BB22" s="10"/>
      <c r="BC22" s="10"/>
      <c r="BD22" s="2">
        <v>44</v>
      </c>
      <c r="BE22" s="10">
        <v>227.9</v>
      </c>
      <c r="BF22" s="24">
        <f t="shared" si="5"/>
        <v>1</v>
      </c>
      <c r="BG22" s="3">
        <v>51.500000000000007</v>
      </c>
      <c r="BH22" s="10"/>
      <c r="BI22" s="10"/>
      <c r="BJ22" s="10"/>
      <c r="BK22" s="10"/>
      <c r="BL22" s="10"/>
      <c r="BM22" s="27"/>
      <c r="BN22" s="2">
        <v>1</v>
      </c>
      <c r="BO22" s="26">
        <v>51.500000000000007</v>
      </c>
    </row>
    <row r="23" spans="1:67" ht="12.75" x14ac:dyDescent="0.25">
      <c r="A23" s="28" t="s">
        <v>13</v>
      </c>
      <c r="B23" s="10">
        <v>3932.0000000000005</v>
      </c>
      <c r="C23" s="10">
        <f t="shared" si="0"/>
        <v>3932.0000000000005</v>
      </c>
      <c r="D23" s="2">
        <v>4029</v>
      </c>
      <c r="E23" s="3">
        <v>1358.9</v>
      </c>
      <c r="F23" s="2">
        <v>124</v>
      </c>
      <c r="G23" s="10">
        <v>1190.4000000000001</v>
      </c>
      <c r="H23" s="2">
        <v>39</v>
      </c>
      <c r="I23" s="10">
        <v>1013.8</v>
      </c>
      <c r="J23" s="10"/>
      <c r="K23" s="10"/>
      <c r="L23" s="2">
        <v>72</v>
      </c>
      <c r="M23" s="10">
        <v>317.60000000000002</v>
      </c>
      <c r="N23" s="24">
        <f t="shared" si="1"/>
        <v>1</v>
      </c>
      <c r="O23" s="3">
        <v>51.300000000000004</v>
      </c>
      <c r="P23" s="10"/>
      <c r="Q23" s="10"/>
      <c r="R23" s="10"/>
      <c r="S23" s="10"/>
      <c r="T23" s="10"/>
      <c r="U23" s="27"/>
      <c r="V23" s="2">
        <v>1</v>
      </c>
      <c r="W23" s="26">
        <v>51.300000000000004</v>
      </c>
      <c r="X23" s="27">
        <v>3981</v>
      </c>
      <c r="Y23" s="27">
        <f t="shared" si="2"/>
        <v>3981</v>
      </c>
      <c r="Z23" s="2">
        <v>4029</v>
      </c>
      <c r="AA23" s="3">
        <v>1358.9</v>
      </c>
      <c r="AB23" s="2">
        <v>124</v>
      </c>
      <c r="AC23" s="10">
        <v>1190.4000000000001</v>
      </c>
      <c r="AD23" s="2">
        <v>39</v>
      </c>
      <c r="AE23" s="10">
        <v>1035.2</v>
      </c>
      <c r="AF23" s="10"/>
      <c r="AG23" s="10"/>
      <c r="AH23" s="2">
        <v>72</v>
      </c>
      <c r="AI23" s="10">
        <v>345.1</v>
      </c>
      <c r="AJ23" s="24">
        <f t="shared" si="3"/>
        <v>1</v>
      </c>
      <c r="AK23" s="3">
        <v>51.400000000000006</v>
      </c>
      <c r="AL23" s="10"/>
      <c r="AM23" s="10"/>
      <c r="AN23" s="10"/>
      <c r="AO23" s="10"/>
      <c r="AP23" s="10"/>
      <c r="AQ23" s="27"/>
      <c r="AR23" s="2">
        <v>1</v>
      </c>
      <c r="AS23" s="26">
        <v>51.400000000000006</v>
      </c>
      <c r="AT23" s="27">
        <v>4031.4</v>
      </c>
      <c r="AU23" s="27">
        <f t="shared" si="4"/>
        <v>4031.4</v>
      </c>
      <c r="AV23" s="2">
        <v>4029</v>
      </c>
      <c r="AW23" s="3">
        <v>1358.9</v>
      </c>
      <c r="AX23" s="2">
        <v>124</v>
      </c>
      <c r="AY23" s="10">
        <v>1190.4000000000001</v>
      </c>
      <c r="AZ23" s="2">
        <v>39</v>
      </c>
      <c r="BA23" s="10">
        <v>1057.5999999999999</v>
      </c>
      <c r="BB23" s="10"/>
      <c r="BC23" s="10"/>
      <c r="BD23" s="2">
        <v>72</v>
      </c>
      <c r="BE23" s="10">
        <v>373</v>
      </c>
      <c r="BF23" s="24">
        <f t="shared" si="5"/>
        <v>1</v>
      </c>
      <c r="BG23" s="3">
        <v>51.500000000000007</v>
      </c>
      <c r="BH23" s="10"/>
      <c r="BI23" s="10"/>
      <c r="BJ23" s="10"/>
      <c r="BK23" s="10"/>
      <c r="BL23" s="10"/>
      <c r="BM23" s="27"/>
      <c r="BN23" s="2">
        <v>1</v>
      </c>
      <c r="BO23" s="26">
        <v>51.500000000000007</v>
      </c>
    </row>
    <row r="24" spans="1:67" ht="12.75" x14ac:dyDescent="0.25">
      <c r="A24" s="28" t="s">
        <v>14</v>
      </c>
      <c r="B24" s="10">
        <v>5404.4000000000005</v>
      </c>
      <c r="C24" s="10">
        <f t="shared" si="0"/>
        <v>5404.4000000000005</v>
      </c>
      <c r="D24" s="2">
        <v>5910</v>
      </c>
      <c r="E24" s="3">
        <v>1808.5</v>
      </c>
      <c r="F24" s="2">
        <v>126</v>
      </c>
      <c r="G24" s="10">
        <v>1209.5999999999999</v>
      </c>
      <c r="H24" s="2">
        <v>18</v>
      </c>
      <c r="I24" s="10">
        <v>394.3</v>
      </c>
      <c r="J24" s="10"/>
      <c r="K24" s="10"/>
      <c r="L24" s="2">
        <v>440</v>
      </c>
      <c r="M24" s="10">
        <v>1940.7</v>
      </c>
      <c r="N24" s="24">
        <f t="shared" si="1"/>
        <v>1</v>
      </c>
      <c r="O24" s="3">
        <v>51.300000000000004</v>
      </c>
      <c r="P24" s="10"/>
      <c r="Q24" s="10"/>
      <c r="R24" s="10"/>
      <c r="S24" s="10"/>
      <c r="T24" s="10"/>
      <c r="U24" s="27"/>
      <c r="V24" s="2">
        <v>1</v>
      </c>
      <c r="W24" s="26">
        <v>51.300000000000004</v>
      </c>
      <c r="X24" s="27">
        <v>5581.7</v>
      </c>
      <c r="Y24" s="27">
        <f t="shared" si="2"/>
        <v>5581.7</v>
      </c>
      <c r="Z24" s="2">
        <v>5910</v>
      </c>
      <c r="AA24" s="3">
        <v>1808.5</v>
      </c>
      <c r="AB24" s="2">
        <v>126</v>
      </c>
      <c r="AC24" s="10">
        <v>1209.5999999999999</v>
      </c>
      <c r="AD24" s="2">
        <v>18</v>
      </c>
      <c r="AE24" s="10">
        <v>403.3</v>
      </c>
      <c r="AF24" s="10"/>
      <c r="AG24" s="10"/>
      <c r="AH24" s="2">
        <v>440</v>
      </c>
      <c r="AI24" s="10">
        <v>2108.9</v>
      </c>
      <c r="AJ24" s="24">
        <f t="shared" si="3"/>
        <v>1</v>
      </c>
      <c r="AK24" s="3">
        <v>51.400000000000006</v>
      </c>
      <c r="AL24" s="10"/>
      <c r="AM24" s="10"/>
      <c r="AN24" s="10"/>
      <c r="AO24" s="10"/>
      <c r="AP24" s="10"/>
      <c r="AQ24" s="27"/>
      <c r="AR24" s="2">
        <v>1</v>
      </c>
      <c r="AS24" s="26">
        <v>51.400000000000006</v>
      </c>
      <c r="AT24" s="27">
        <v>5761.6</v>
      </c>
      <c r="AU24" s="27">
        <f t="shared" si="4"/>
        <v>5761.6</v>
      </c>
      <c r="AV24" s="2">
        <v>5910</v>
      </c>
      <c r="AW24" s="3">
        <v>1808.5</v>
      </c>
      <c r="AX24" s="2">
        <v>126</v>
      </c>
      <c r="AY24" s="10">
        <v>1209.5999999999999</v>
      </c>
      <c r="AZ24" s="2">
        <v>18</v>
      </c>
      <c r="BA24" s="10">
        <v>412.8</v>
      </c>
      <c r="BB24" s="10"/>
      <c r="BC24" s="10"/>
      <c r="BD24" s="2">
        <v>440</v>
      </c>
      <c r="BE24" s="10">
        <v>2279.1999999999998</v>
      </c>
      <c r="BF24" s="24">
        <f t="shared" si="5"/>
        <v>1</v>
      </c>
      <c r="BG24" s="3">
        <v>51.500000000000007</v>
      </c>
      <c r="BH24" s="10"/>
      <c r="BI24" s="10"/>
      <c r="BJ24" s="10"/>
      <c r="BK24" s="10"/>
      <c r="BL24" s="10"/>
      <c r="BM24" s="27"/>
      <c r="BN24" s="2">
        <v>1</v>
      </c>
      <c r="BO24" s="26">
        <v>51.500000000000007</v>
      </c>
    </row>
    <row r="25" spans="1:67" ht="12.75" x14ac:dyDescent="0.25">
      <c r="A25" s="28" t="s">
        <v>15</v>
      </c>
      <c r="B25" s="10">
        <v>2121.6</v>
      </c>
      <c r="C25" s="10">
        <f t="shared" si="0"/>
        <v>2121.6</v>
      </c>
      <c r="D25" s="2">
        <v>2658</v>
      </c>
      <c r="E25" s="3">
        <v>920.4</v>
      </c>
      <c r="F25" s="2">
        <v>61</v>
      </c>
      <c r="G25" s="10">
        <v>585.6</v>
      </c>
      <c r="H25" s="2">
        <v>18</v>
      </c>
      <c r="I25" s="10">
        <v>376.6</v>
      </c>
      <c r="J25" s="10"/>
      <c r="K25" s="10"/>
      <c r="L25" s="2">
        <v>32</v>
      </c>
      <c r="M25" s="10">
        <v>141.19999999999999</v>
      </c>
      <c r="N25" s="24">
        <f t="shared" si="1"/>
        <v>2</v>
      </c>
      <c r="O25" s="3">
        <v>97.8</v>
      </c>
      <c r="P25" s="10"/>
      <c r="Q25" s="10"/>
      <c r="R25" s="10"/>
      <c r="S25" s="10"/>
      <c r="T25" s="10"/>
      <c r="U25" s="27"/>
      <c r="V25" s="2">
        <v>2</v>
      </c>
      <c r="W25" s="26">
        <v>97.8</v>
      </c>
      <c r="X25" s="27">
        <v>2139.8000000000002</v>
      </c>
      <c r="Y25" s="27">
        <f t="shared" si="2"/>
        <v>2139.8000000000002</v>
      </c>
      <c r="Z25" s="2">
        <v>2658</v>
      </c>
      <c r="AA25" s="3">
        <v>920.4</v>
      </c>
      <c r="AB25" s="2">
        <v>61</v>
      </c>
      <c r="AC25" s="10">
        <v>585.6</v>
      </c>
      <c r="AD25" s="2">
        <v>18</v>
      </c>
      <c r="AE25" s="10">
        <v>382.5</v>
      </c>
      <c r="AF25" s="10"/>
      <c r="AG25" s="10"/>
      <c r="AH25" s="2">
        <v>32</v>
      </c>
      <c r="AI25" s="10">
        <v>153.4</v>
      </c>
      <c r="AJ25" s="24">
        <f t="shared" si="3"/>
        <v>2</v>
      </c>
      <c r="AK25" s="3">
        <v>97.899999999999991</v>
      </c>
      <c r="AL25" s="10"/>
      <c r="AM25" s="10"/>
      <c r="AN25" s="10"/>
      <c r="AO25" s="10"/>
      <c r="AP25" s="10"/>
      <c r="AQ25" s="27"/>
      <c r="AR25" s="2">
        <v>2</v>
      </c>
      <c r="AS25" s="26">
        <v>97.899999999999991</v>
      </c>
      <c r="AT25" s="27">
        <v>2158.6999999999998</v>
      </c>
      <c r="AU25" s="27">
        <f t="shared" si="4"/>
        <v>2158.6999999999998</v>
      </c>
      <c r="AV25" s="2">
        <v>2658</v>
      </c>
      <c r="AW25" s="3">
        <v>920.4</v>
      </c>
      <c r="AX25" s="2">
        <v>61</v>
      </c>
      <c r="AY25" s="10">
        <v>585.6</v>
      </c>
      <c r="AZ25" s="2">
        <v>18</v>
      </c>
      <c r="BA25" s="10">
        <v>388.8</v>
      </c>
      <c r="BB25" s="10"/>
      <c r="BC25" s="10"/>
      <c r="BD25" s="2">
        <v>32</v>
      </c>
      <c r="BE25" s="10">
        <v>165.8</v>
      </c>
      <c r="BF25" s="24">
        <f t="shared" si="5"/>
        <v>2</v>
      </c>
      <c r="BG25" s="3">
        <v>98.1</v>
      </c>
      <c r="BH25" s="10"/>
      <c r="BI25" s="10"/>
      <c r="BJ25" s="10"/>
      <c r="BK25" s="10"/>
      <c r="BL25" s="10"/>
      <c r="BM25" s="27"/>
      <c r="BN25" s="2">
        <v>2</v>
      </c>
      <c r="BO25" s="26">
        <v>98.1</v>
      </c>
    </row>
    <row r="26" spans="1:67" ht="12.75" x14ac:dyDescent="0.25">
      <c r="A26" s="28" t="s">
        <v>16</v>
      </c>
      <c r="B26" s="10">
        <v>5990.2999999999993</v>
      </c>
      <c r="C26" s="10">
        <f t="shared" si="0"/>
        <v>5990.2999999999993</v>
      </c>
      <c r="D26" s="2">
        <v>6343</v>
      </c>
      <c r="E26" s="3">
        <v>2193.3000000000002</v>
      </c>
      <c r="F26" s="2">
        <v>134</v>
      </c>
      <c r="G26" s="10">
        <v>1286.4000000000001</v>
      </c>
      <c r="H26" s="2">
        <v>45</v>
      </c>
      <c r="I26" s="10">
        <v>1064.5999999999999</v>
      </c>
      <c r="J26" s="10"/>
      <c r="K26" s="10"/>
      <c r="L26" s="2">
        <v>52</v>
      </c>
      <c r="M26" s="10">
        <v>229.4</v>
      </c>
      <c r="N26" s="24">
        <f t="shared" si="1"/>
        <v>25</v>
      </c>
      <c r="O26" s="3">
        <v>1216.5999999999999</v>
      </c>
      <c r="P26" s="2">
        <v>22</v>
      </c>
      <c r="Q26" s="10">
        <v>1069.5999999999999</v>
      </c>
      <c r="R26" s="10"/>
      <c r="S26" s="10"/>
      <c r="T26" s="10"/>
      <c r="U26" s="27"/>
      <c r="V26" s="2">
        <v>3</v>
      </c>
      <c r="W26" s="26">
        <v>147</v>
      </c>
      <c r="X26" s="27">
        <v>6060.4</v>
      </c>
      <c r="Y26" s="27">
        <f t="shared" si="2"/>
        <v>6060.4</v>
      </c>
      <c r="Z26" s="2">
        <v>6343</v>
      </c>
      <c r="AA26" s="3">
        <v>2193.3000000000002</v>
      </c>
      <c r="AB26" s="2">
        <v>134</v>
      </c>
      <c r="AC26" s="10">
        <v>1286.4000000000001</v>
      </c>
      <c r="AD26" s="2">
        <v>45</v>
      </c>
      <c r="AE26" s="10">
        <v>1087.8</v>
      </c>
      <c r="AF26" s="10"/>
      <c r="AG26" s="10"/>
      <c r="AH26" s="2">
        <v>52</v>
      </c>
      <c r="AI26" s="10">
        <v>249.2</v>
      </c>
      <c r="AJ26" s="24">
        <f t="shared" si="3"/>
        <v>25</v>
      </c>
      <c r="AK26" s="3">
        <v>1243.6999999999998</v>
      </c>
      <c r="AL26" s="2">
        <v>22</v>
      </c>
      <c r="AM26" s="10">
        <v>1096.5999999999999</v>
      </c>
      <c r="AN26" s="10"/>
      <c r="AO26" s="10"/>
      <c r="AP26" s="10"/>
      <c r="AQ26" s="27"/>
      <c r="AR26" s="2">
        <v>3</v>
      </c>
      <c r="AS26" s="26">
        <v>147.1</v>
      </c>
      <c r="AT26" s="27">
        <v>6135</v>
      </c>
      <c r="AU26" s="27">
        <f t="shared" si="4"/>
        <v>6135</v>
      </c>
      <c r="AV26" s="2">
        <v>6343</v>
      </c>
      <c r="AW26" s="3">
        <v>2193.3000000000002</v>
      </c>
      <c r="AX26" s="2">
        <v>134</v>
      </c>
      <c r="AY26" s="10">
        <v>1286.4000000000001</v>
      </c>
      <c r="AZ26" s="2">
        <v>45</v>
      </c>
      <c r="BA26" s="10">
        <v>1112.2</v>
      </c>
      <c r="BB26" s="10"/>
      <c r="BC26" s="10"/>
      <c r="BD26" s="2">
        <v>52</v>
      </c>
      <c r="BE26" s="10">
        <v>269.39999999999998</v>
      </c>
      <c r="BF26" s="24">
        <f t="shared" si="5"/>
        <v>25</v>
      </c>
      <c r="BG26" s="3">
        <v>1273.7</v>
      </c>
      <c r="BH26" s="2">
        <v>22</v>
      </c>
      <c r="BI26" s="10">
        <v>1126.4000000000001</v>
      </c>
      <c r="BJ26" s="10"/>
      <c r="BK26" s="10"/>
      <c r="BL26" s="10"/>
      <c r="BM26" s="27"/>
      <c r="BN26" s="2">
        <v>3</v>
      </c>
      <c r="BO26" s="26">
        <v>147.29999999999998</v>
      </c>
    </row>
    <row r="27" spans="1:67" ht="12.75" x14ac:dyDescent="0.25">
      <c r="A27" s="28" t="s">
        <v>17</v>
      </c>
      <c r="B27" s="10">
        <v>4966.5</v>
      </c>
      <c r="C27" s="10">
        <f t="shared" si="0"/>
        <v>4966.5</v>
      </c>
      <c r="D27" s="2">
        <v>4128</v>
      </c>
      <c r="E27" s="3">
        <v>1392.9</v>
      </c>
      <c r="F27" s="2">
        <v>115</v>
      </c>
      <c r="G27" s="10">
        <v>1104</v>
      </c>
      <c r="H27" s="2">
        <v>66</v>
      </c>
      <c r="I27" s="10">
        <v>1477.1</v>
      </c>
      <c r="J27" s="10"/>
      <c r="K27" s="10"/>
      <c r="L27" s="2">
        <v>225</v>
      </c>
      <c r="M27" s="10">
        <v>992.5</v>
      </c>
      <c r="N27" s="24">
        <f t="shared" si="1"/>
        <v>0</v>
      </c>
      <c r="O27" s="3">
        <v>0</v>
      </c>
      <c r="P27" s="10"/>
      <c r="Q27" s="10"/>
      <c r="R27" s="10"/>
      <c r="S27" s="10"/>
      <c r="T27" s="10"/>
      <c r="U27" s="27"/>
      <c r="V27" s="2"/>
      <c r="W27" s="26">
        <v>0</v>
      </c>
      <c r="X27" s="27">
        <v>5076.3999999999996</v>
      </c>
      <c r="Y27" s="27">
        <f t="shared" si="2"/>
        <v>5076.3999999999996</v>
      </c>
      <c r="Z27" s="2">
        <v>4128</v>
      </c>
      <c r="AA27" s="3">
        <v>1392.9</v>
      </c>
      <c r="AB27" s="2">
        <v>115</v>
      </c>
      <c r="AC27" s="10">
        <v>1104</v>
      </c>
      <c r="AD27" s="2">
        <v>66</v>
      </c>
      <c r="AE27" s="10">
        <v>1501.1</v>
      </c>
      <c r="AF27" s="10"/>
      <c r="AG27" s="10"/>
      <c r="AH27" s="2">
        <v>225</v>
      </c>
      <c r="AI27" s="10">
        <v>1078.4000000000001</v>
      </c>
      <c r="AJ27" s="24">
        <f t="shared" si="3"/>
        <v>0</v>
      </c>
      <c r="AK27" s="3">
        <v>0</v>
      </c>
      <c r="AL27" s="10"/>
      <c r="AM27" s="10"/>
      <c r="AN27" s="10"/>
      <c r="AO27" s="10"/>
      <c r="AP27" s="10"/>
      <c r="AQ27" s="27"/>
      <c r="AR27" s="2"/>
      <c r="AS27" s="26">
        <v>0</v>
      </c>
      <c r="AT27" s="27">
        <v>5188.7</v>
      </c>
      <c r="AU27" s="27">
        <f t="shared" si="4"/>
        <v>5188.7</v>
      </c>
      <c r="AV27" s="2">
        <v>4128</v>
      </c>
      <c r="AW27" s="3">
        <v>1392.9</v>
      </c>
      <c r="AX27" s="2">
        <v>115</v>
      </c>
      <c r="AY27" s="10">
        <v>1104</v>
      </c>
      <c r="AZ27" s="2">
        <v>66</v>
      </c>
      <c r="BA27" s="10">
        <v>1526.3</v>
      </c>
      <c r="BB27" s="10"/>
      <c r="BC27" s="10"/>
      <c r="BD27" s="2">
        <v>225</v>
      </c>
      <c r="BE27" s="10">
        <v>1165.5</v>
      </c>
      <c r="BF27" s="24">
        <f t="shared" si="5"/>
        <v>0</v>
      </c>
      <c r="BG27" s="3">
        <v>0</v>
      </c>
      <c r="BH27" s="10"/>
      <c r="BI27" s="10"/>
      <c r="BJ27" s="10"/>
      <c r="BK27" s="10"/>
      <c r="BL27" s="10"/>
      <c r="BM27" s="27"/>
      <c r="BN27" s="2"/>
      <c r="BO27" s="26">
        <v>0</v>
      </c>
    </row>
    <row r="28" spans="1:67" ht="12.75" x14ac:dyDescent="0.25">
      <c r="A28" s="28" t="s">
        <v>18</v>
      </c>
      <c r="B28" s="10">
        <v>1769.0000000000002</v>
      </c>
      <c r="C28" s="10">
        <f t="shared" si="0"/>
        <v>1769.0000000000002</v>
      </c>
      <c r="D28" s="2">
        <v>2223</v>
      </c>
      <c r="E28" s="3">
        <v>845.6</v>
      </c>
      <c r="F28" s="2">
        <v>57</v>
      </c>
      <c r="G28" s="10">
        <v>547.20000000000005</v>
      </c>
      <c r="H28" s="2">
        <v>20</v>
      </c>
      <c r="I28" s="10">
        <v>336.5</v>
      </c>
      <c r="J28" s="10"/>
      <c r="K28" s="10"/>
      <c r="L28" s="2">
        <v>9</v>
      </c>
      <c r="M28" s="10">
        <v>39.700000000000003</v>
      </c>
      <c r="N28" s="24">
        <f t="shared" si="1"/>
        <v>0</v>
      </c>
      <c r="O28" s="3">
        <v>0</v>
      </c>
      <c r="P28" s="10"/>
      <c r="Q28" s="10"/>
      <c r="R28" s="10"/>
      <c r="S28" s="10"/>
      <c r="T28" s="10"/>
      <c r="U28" s="27"/>
      <c r="V28" s="2"/>
      <c r="W28" s="26">
        <v>0</v>
      </c>
      <c r="X28" s="27">
        <v>1779.2</v>
      </c>
      <c r="Y28" s="27">
        <f t="shared" si="2"/>
        <v>1779.2</v>
      </c>
      <c r="Z28" s="2">
        <v>2223</v>
      </c>
      <c r="AA28" s="3">
        <v>845.6</v>
      </c>
      <c r="AB28" s="2">
        <v>57</v>
      </c>
      <c r="AC28" s="10">
        <v>547.20000000000005</v>
      </c>
      <c r="AD28" s="2">
        <v>20</v>
      </c>
      <c r="AE28" s="10">
        <v>343.3</v>
      </c>
      <c r="AF28" s="10"/>
      <c r="AG28" s="10"/>
      <c r="AH28" s="2">
        <v>9</v>
      </c>
      <c r="AI28" s="10">
        <v>43.1</v>
      </c>
      <c r="AJ28" s="24">
        <f t="shared" si="3"/>
        <v>0</v>
      </c>
      <c r="AK28" s="3">
        <v>0</v>
      </c>
      <c r="AL28" s="10"/>
      <c r="AM28" s="10"/>
      <c r="AN28" s="10"/>
      <c r="AO28" s="10"/>
      <c r="AP28" s="10"/>
      <c r="AQ28" s="27"/>
      <c r="AR28" s="2"/>
      <c r="AS28" s="26">
        <v>0</v>
      </c>
      <c r="AT28" s="27">
        <v>1789.8000000000002</v>
      </c>
      <c r="AU28" s="27">
        <f t="shared" si="4"/>
        <v>1789.8000000000002</v>
      </c>
      <c r="AV28" s="2">
        <v>2223</v>
      </c>
      <c r="AW28" s="3">
        <v>845.6</v>
      </c>
      <c r="AX28" s="2">
        <v>57</v>
      </c>
      <c r="AY28" s="10">
        <v>547.20000000000005</v>
      </c>
      <c r="AZ28" s="2">
        <v>20</v>
      </c>
      <c r="BA28" s="10">
        <v>350.4</v>
      </c>
      <c r="BB28" s="10"/>
      <c r="BC28" s="10"/>
      <c r="BD28" s="2">
        <v>9</v>
      </c>
      <c r="BE28" s="10">
        <v>46.6</v>
      </c>
      <c r="BF28" s="24">
        <f t="shared" si="5"/>
        <v>0</v>
      </c>
      <c r="BG28" s="3">
        <v>0</v>
      </c>
      <c r="BH28" s="10"/>
      <c r="BI28" s="10"/>
      <c r="BJ28" s="10"/>
      <c r="BK28" s="10"/>
      <c r="BL28" s="10"/>
      <c r="BM28" s="27"/>
      <c r="BN28" s="2"/>
      <c r="BO28" s="26">
        <v>0</v>
      </c>
    </row>
    <row r="29" spans="1:67" ht="12.75" x14ac:dyDescent="0.25">
      <c r="A29" s="28" t="s">
        <v>19</v>
      </c>
      <c r="B29" s="10">
        <v>2635.2000000000003</v>
      </c>
      <c r="C29" s="10">
        <f t="shared" si="0"/>
        <v>2635.2000000000003</v>
      </c>
      <c r="D29" s="2">
        <v>2482</v>
      </c>
      <c r="E29" s="3">
        <v>820.8</v>
      </c>
      <c r="F29" s="2">
        <v>112</v>
      </c>
      <c r="G29" s="10">
        <v>1075.2</v>
      </c>
      <c r="H29" s="2">
        <v>20</v>
      </c>
      <c r="I29" s="10">
        <v>412.1</v>
      </c>
      <c r="J29" s="10"/>
      <c r="K29" s="10"/>
      <c r="L29" s="2">
        <v>52</v>
      </c>
      <c r="M29" s="10">
        <v>229.3</v>
      </c>
      <c r="N29" s="24">
        <f t="shared" si="1"/>
        <v>2</v>
      </c>
      <c r="O29" s="3">
        <v>97.8</v>
      </c>
      <c r="P29" s="10"/>
      <c r="Q29" s="10"/>
      <c r="R29" s="10"/>
      <c r="S29" s="10"/>
      <c r="T29" s="10"/>
      <c r="U29" s="27"/>
      <c r="V29" s="2">
        <v>2</v>
      </c>
      <c r="W29" s="26">
        <v>97.8</v>
      </c>
      <c r="X29" s="27">
        <v>2662.5</v>
      </c>
      <c r="Y29" s="27">
        <f t="shared" si="2"/>
        <v>2662.5</v>
      </c>
      <c r="Z29" s="2">
        <v>2482</v>
      </c>
      <c r="AA29" s="3">
        <v>820.8</v>
      </c>
      <c r="AB29" s="2">
        <v>112</v>
      </c>
      <c r="AC29" s="10">
        <v>1075.2</v>
      </c>
      <c r="AD29" s="2">
        <v>20</v>
      </c>
      <c r="AE29" s="10">
        <v>419.4</v>
      </c>
      <c r="AF29" s="10"/>
      <c r="AG29" s="10"/>
      <c r="AH29" s="2">
        <v>52</v>
      </c>
      <c r="AI29" s="10">
        <v>249.2</v>
      </c>
      <c r="AJ29" s="24">
        <f t="shared" si="3"/>
        <v>2</v>
      </c>
      <c r="AK29" s="3">
        <v>97.899999999999991</v>
      </c>
      <c r="AL29" s="10"/>
      <c r="AM29" s="10"/>
      <c r="AN29" s="10"/>
      <c r="AO29" s="10"/>
      <c r="AP29" s="10"/>
      <c r="AQ29" s="27"/>
      <c r="AR29" s="2">
        <v>2</v>
      </c>
      <c r="AS29" s="26">
        <v>97.899999999999991</v>
      </c>
      <c r="AT29" s="27">
        <v>2690.6</v>
      </c>
      <c r="AU29" s="27">
        <f t="shared" si="4"/>
        <v>2690.6</v>
      </c>
      <c r="AV29" s="2">
        <v>2482</v>
      </c>
      <c r="AW29" s="3">
        <v>820.8</v>
      </c>
      <c r="AX29" s="2">
        <v>112</v>
      </c>
      <c r="AY29" s="10">
        <v>1075.2</v>
      </c>
      <c r="AZ29" s="2">
        <v>20</v>
      </c>
      <c r="BA29" s="10">
        <v>427.2</v>
      </c>
      <c r="BB29" s="10"/>
      <c r="BC29" s="10"/>
      <c r="BD29" s="2">
        <v>52</v>
      </c>
      <c r="BE29" s="10">
        <v>269.39999999999998</v>
      </c>
      <c r="BF29" s="24">
        <f t="shared" si="5"/>
        <v>2</v>
      </c>
      <c r="BG29" s="3">
        <v>97.999999999999986</v>
      </c>
      <c r="BH29" s="10"/>
      <c r="BI29" s="10"/>
      <c r="BJ29" s="10"/>
      <c r="BK29" s="10"/>
      <c r="BL29" s="10"/>
      <c r="BM29" s="27"/>
      <c r="BN29" s="2">
        <v>2</v>
      </c>
      <c r="BO29" s="26">
        <v>97.999999999999986</v>
      </c>
    </row>
    <row r="30" spans="1:67" ht="12.75" x14ac:dyDescent="0.25">
      <c r="A30" s="28" t="s">
        <v>20</v>
      </c>
      <c r="B30" s="10">
        <v>2273.5</v>
      </c>
      <c r="C30" s="10">
        <f t="shared" si="0"/>
        <v>2273.5</v>
      </c>
      <c r="D30" s="2">
        <v>3559</v>
      </c>
      <c r="E30" s="3">
        <v>1149.8</v>
      </c>
      <c r="F30" s="2">
        <v>72</v>
      </c>
      <c r="G30" s="10">
        <v>691.2</v>
      </c>
      <c r="H30" s="2">
        <v>10</v>
      </c>
      <c r="I30" s="10">
        <v>180.3</v>
      </c>
      <c r="J30" s="10"/>
      <c r="K30" s="10"/>
      <c r="L30" s="2">
        <v>35</v>
      </c>
      <c r="M30" s="10">
        <v>154.4</v>
      </c>
      <c r="N30" s="24">
        <f t="shared" si="1"/>
        <v>2</v>
      </c>
      <c r="O30" s="3">
        <v>97.8</v>
      </c>
      <c r="P30" s="10"/>
      <c r="Q30" s="10"/>
      <c r="R30" s="10"/>
      <c r="S30" s="10"/>
      <c r="T30" s="10"/>
      <c r="U30" s="27"/>
      <c r="V30" s="2">
        <v>2</v>
      </c>
      <c r="W30" s="26">
        <v>97.8</v>
      </c>
      <c r="X30" s="27">
        <v>2289.7000000000003</v>
      </c>
      <c r="Y30" s="27">
        <f t="shared" si="2"/>
        <v>2289.7000000000003</v>
      </c>
      <c r="Z30" s="2">
        <v>3559</v>
      </c>
      <c r="AA30" s="3">
        <v>1149.8</v>
      </c>
      <c r="AB30" s="2">
        <v>72</v>
      </c>
      <c r="AC30" s="10">
        <v>691.2</v>
      </c>
      <c r="AD30" s="2">
        <v>10</v>
      </c>
      <c r="AE30" s="10">
        <v>183.2</v>
      </c>
      <c r="AF30" s="10"/>
      <c r="AG30" s="10"/>
      <c r="AH30" s="2">
        <v>35</v>
      </c>
      <c r="AI30" s="10">
        <v>167.6</v>
      </c>
      <c r="AJ30" s="24">
        <f t="shared" si="3"/>
        <v>2</v>
      </c>
      <c r="AK30" s="3">
        <v>97.899999999999991</v>
      </c>
      <c r="AL30" s="10"/>
      <c r="AM30" s="10"/>
      <c r="AN30" s="10"/>
      <c r="AO30" s="10"/>
      <c r="AP30" s="10"/>
      <c r="AQ30" s="27"/>
      <c r="AR30" s="2">
        <v>2</v>
      </c>
      <c r="AS30" s="26">
        <v>97.899999999999991</v>
      </c>
      <c r="AT30" s="27">
        <v>2306.4</v>
      </c>
      <c r="AU30" s="27">
        <f t="shared" si="4"/>
        <v>2306.4</v>
      </c>
      <c r="AV30" s="2">
        <v>3559</v>
      </c>
      <c r="AW30" s="3">
        <v>1149.8</v>
      </c>
      <c r="AX30" s="2">
        <v>72</v>
      </c>
      <c r="AY30" s="10">
        <v>691.2</v>
      </c>
      <c r="AZ30" s="2">
        <v>10</v>
      </c>
      <c r="BA30" s="10">
        <v>186.1</v>
      </c>
      <c r="BB30" s="10"/>
      <c r="BC30" s="10"/>
      <c r="BD30" s="2">
        <v>35</v>
      </c>
      <c r="BE30" s="10">
        <v>181.3</v>
      </c>
      <c r="BF30" s="24">
        <f t="shared" si="5"/>
        <v>2</v>
      </c>
      <c r="BG30" s="3">
        <v>97.999999999999986</v>
      </c>
      <c r="BH30" s="10"/>
      <c r="BI30" s="10"/>
      <c r="BJ30" s="10"/>
      <c r="BK30" s="10"/>
      <c r="BL30" s="10"/>
      <c r="BM30" s="27"/>
      <c r="BN30" s="2">
        <v>2</v>
      </c>
      <c r="BO30" s="26">
        <v>97.999999999999986</v>
      </c>
    </row>
    <row r="31" spans="1:67" ht="12.75" x14ac:dyDescent="0.25">
      <c r="A31" s="28" t="s">
        <v>21</v>
      </c>
      <c r="B31" s="10">
        <v>5825.2000000000007</v>
      </c>
      <c r="C31" s="10">
        <f t="shared" si="0"/>
        <v>5825.2000000000007</v>
      </c>
      <c r="D31" s="2">
        <v>5958</v>
      </c>
      <c r="E31" s="3">
        <v>2823.3</v>
      </c>
      <c r="F31" s="2">
        <v>139</v>
      </c>
      <c r="G31" s="10">
        <v>1334.4</v>
      </c>
      <c r="H31" s="2">
        <v>48</v>
      </c>
      <c r="I31" s="10">
        <v>1163</v>
      </c>
      <c r="J31" s="10"/>
      <c r="K31" s="10"/>
      <c r="L31" s="2">
        <v>70</v>
      </c>
      <c r="M31" s="10">
        <v>308.8</v>
      </c>
      <c r="N31" s="24">
        <f t="shared" si="1"/>
        <v>4</v>
      </c>
      <c r="O31" s="3">
        <v>195.7</v>
      </c>
      <c r="P31" s="10"/>
      <c r="Q31" s="10"/>
      <c r="R31" s="10"/>
      <c r="S31" s="10"/>
      <c r="T31" s="10"/>
      <c r="U31" s="27"/>
      <c r="V31" s="2">
        <v>4</v>
      </c>
      <c r="W31" s="26">
        <v>195.7</v>
      </c>
      <c r="X31" s="27">
        <v>5876.3</v>
      </c>
      <c r="Y31" s="27">
        <f t="shared" si="2"/>
        <v>5876.3</v>
      </c>
      <c r="Z31" s="2">
        <v>5958</v>
      </c>
      <c r="AA31" s="3">
        <v>2823.3</v>
      </c>
      <c r="AB31" s="2">
        <v>139</v>
      </c>
      <c r="AC31" s="10">
        <v>1334.4</v>
      </c>
      <c r="AD31" s="2">
        <v>48</v>
      </c>
      <c r="AE31" s="10">
        <v>1187.2</v>
      </c>
      <c r="AF31" s="10"/>
      <c r="AG31" s="10"/>
      <c r="AH31" s="2">
        <v>70</v>
      </c>
      <c r="AI31" s="10">
        <v>335.5</v>
      </c>
      <c r="AJ31" s="24">
        <f t="shared" si="3"/>
        <v>4</v>
      </c>
      <c r="AK31" s="3">
        <v>195.89999999999998</v>
      </c>
      <c r="AL31" s="10"/>
      <c r="AM31" s="10"/>
      <c r="AN31" s="10"/>
      <c r="AO31" s="10"/>
      <c r="AP31" s="10"/>
      <c r="AQ31" s="27"/>
      <c r="AR31" s="2">
        <v>4</v>
      </c>
      <c r="AS31" s="26">
        <v>195.89999999999998</v>
      </c>
      <c r="AT31" s="27">
        <v>5928.9000000000015</v>
      </c>
      <c r="AU31" s="27">
        <f t="shared" si="4"/>
        <v>5928.9000000000015</v>
      </c>
      <c r="AV31" s="2">
        <v>5958</v>
      </c>
      <c r="AW31" s="3">
        <v>2823.3</v>
      </c>
      <c r="AX31" s="2">
        <v>139</v>
      </c>
      <c r="AY31" s="10">
        <v>1334.4</v>
      </c>
      <c r="AZ31" s="2">
        <v>48</v>
      </c>
      <c r="BA31" s="10">
        <v>1212.5</v>
      </c>
      <c r="BB31" s="10"/>
      <c r="BC31" s="10"/>
      <c r="BD31" s="2">
        <v>70</v>
      </c>
      <c r="BE31" s="10">
        <v>362.6</v>
      </c>
      <c r="BF31" s="24">
        <f t="shared" si="5"/>
        <v>4</v>
      </c>
      <c r="BG31" s="3">
        <v>196.09999999999997</v>
      </c>
      <c r="BH31" s="10"/>
      <c r="BI31" s="10"/>
      <c r="BJ31" s="10"/>
      <c r="BK31" s="10"/>
      <c r="BL31" s="10"/>
      <c r="BM31" s="27"/>
      <c r="BN31" s="2">
        <v>4</v>
      </c>
      <c r="BO31" s="26">
        <v>196.09999999999997</v>
      </c>
    </row>
    <row r="32" spans="1:67" ht="12.75" x14ac:dyDescent="0.25">
      <c r="A32" s="28" t="s">
        <v>22</v>
      </c>
      <c r="B32" s="10">
        <v>2555.3000000000002</v>
      </c>
      <c r="C32" s="10">
        <f t="shared" si="0"/>
        <v>2555.3000000000002</v>
      </c>
      <c r="D32" s="2">
        <v>3657</v>
      </c>
      <c r="E32" s="3">
        <v>1072.4000000000001</v>
      </c>
      <c r="F32" s="2">
        <v>58</v>
      </c>
      <c r="G32" s="10">
        <v>556.79999999999995</v>
      </c>
      <c r="H32" s="2">
        <v>42</v>
      </c>
      <c r="I32" s="10">
        <v>817.5</v>
      </c>
      <c r="J32" s="10"/>
      <c r="K32" s="10"/>
      <c r="L32" s="2">
        <v>13</v>
      </c>
      <c r="M32" s="10">
        <v>57.3</v>
      </c>
      <c r="N32" s="24">
        <f t="shared" si="1"/>
        <v>1</v>
      </c>
      <c r="O32" s="3">
        <v>51.300000000000004</v>
      </c>
      <c r="P32" s="10"/>
      <c r="Q32" s="10"/>
      <c r="R32" s="10"/>
      <c r="S32" s="10"/>
      <c r="T32" s="10"/>
      <c r="U32" s="27"/>
      <c r="V32" s="2">
        <v>1</v>
      </c>
      <c r="W32" s="26">
        <v>51.300000000000004</v>
      </c>
      <c r="X32" s="27">
        <v>2576.4</v>
      </c>
      <c r="Y32" s="27">
        <f t="shared" si="2"/>
        <v>2576.4</v>
      </c>
      <c r="Z32" s="2">
        <v>3657</v>
      </c>
      <c r="AA32" s="3">
        <v>1072.4000000000001</v>
      </c>
      <c r="AB32" s="2">
        <v>58</v>
      </c>
      <c r="AC32" s="10">
        <v>556.79999999999995</v>
      </c>
      <c r="AD32" s="2">
        <v>42</v>
      </c>
      <c r="AE32" s="10">
        <v>833.5</v>
      </c>
      <c r="AF32" s="10"/>
      <c r="AG32" s="10"/>
      <c r="AH32" s="2">
        <v>13</v>
      </c>
      <c r="AI32" s="10">
        <v>62.3</v>
      </c>
      <c r="AJ32" s="24">
        <f t="shared" si="3"/>
        <v>1</v>
      </c>
      <c r="AK32" s="3">
        <v>51.400000000000006</v>
      </c>
      <c r="AL32" s="10"/>
      <c r="AM32" s="10"/>
      <c r="AN32" s="10"/>
      <c r="AO32" s="10"/>
      <c r="AP32" s="10"/>
      <c r="AQ32" s="27"/>
      <c r="AR32" s="2">
        <v>1</v>
      </c>
      <c r="AS32" s="26">
        <v>51.400000000000006</v>
      </c>
      <c r="AT32" s="27">
        <v>2598.2000000000003</v>
      </c>
      <c r="AU32" s="27">
        <f t="shared" si="4"/>
        <v>2598.2000000000003</v>
      </c>
      <c r="AV32" s="2">
        <v>3657</v>
      </c>
      <c r="AW32" s="3">
        <v>1072.4000000000001</v>
      </c>
      <c r="AX32" s="2">
        <v>58</v>
      </c>
      <c r="AY32" s="10">
        <v>556.79999999999995</v>
      </c>
      <c r="AZ32" s="2">
        <v>42</v>
      </c>
      <c r="BA32" s="10">
        <v>850.2</v>
      </c>
      <c r="BB32" s="10"/>
      <c r="BC32" s="10"/>
      <c r="BD32" s="2">
        <v>13</v>
      </c>
      <c r="BE32" s="10">
        <v>67.3</v>
      </c>
      <c r="BF32" s="24">
        <f t="shared" si="5"/>
        <v>1</v>
      </c>
      <c r="BG32" s="3">
        <v>51.500000000000007</v>
      </c>
      <c r="BH32" s="10"/>
      <c r="BI32" s="10"/>
      <c r="BJ32" s="10"/>
      <c r="BK32" s="10"/>
      <c r="BL32" s="10"/>
      <c r="BM32" s="27"/>
      <c r="BN32" s="2">
        <v>1</v>
      </c>
      <c r="BO32" s="26">
        <v>51.500000000000007</v>
      </c>
    </row>
    <row r="33" spans="1:67" ht="12.75" x14ac:dyDescent="0.25">
      <c r="A33" s="28" t="s">
        <v>23</v>
      </c>
      <c r="B33" s="10">
        <v>2590.4</v>
      </c>
      <c r="C33" s="10">
        <f t="shared" si="0"/>
        <v>2590.4</v>
      </c>
      <c r="D33" s="2">
        <v>3751</v>
      </c>
      <c r="E33" s="3">
        <v>1223</v>
      </c>
      <c r="F33" s="2">
        <v>99</v>
      </c>
      <c r="G33" s="10">
        <v>950.4</v>
      </c>
      <c r="H33" s="2">
        <v>9</v>
      </c>
      <c r="I33" s="10">
        <v>182.5</v>
      </c>
      <c r="J33" s="10"/>
      <c r="K33" s="10"/>
      <c r="L33" s="2">
        <v>31</v>
      </c>
      <c r="M33" s="10">
        <v>136.69999999999999</v>
      </c>
      <c r="N33" s="24">
        <f t="shared" si="1"/>
        <v>2</v>
      </c>
      <c r="O33" s="3">
        <v>97.8</v>
      </c>
      <c r="P33" s="10"/>
      <c r="Q33" s="10"/>
      <c r="R33" s="10"/>
      <c r="S33" s="10"/>
      <c r="T33" s="10"/>
      <c r="U33" s="27"/>
      <c r="V33" s="2">
        <v>2</v>
      </c>
      <c r="W33" s="26">
        <v>97.8</v>
      </c>
      <c r="X33" s="27">
        <v>2605.6</v>
      </c>
      <c r="Y33" s="27">
        <f t="shared" si="2"/>
        <v>2605.6</v>
      </c>
      <c r="Z33" s="2">
        <v>3751</v>
      </c>
      <c r="AA33" s="3">
        <v>1223</v>
      </c>
      <c r="AB33" s="2">
        <v>99</v>
      </c>
      <c r="AC33" s="10">
        <v>950.4</v>
      </c>
      <c r="AD33" s="2">
        <v>9</v>
      </c>
      <c r="AE33" s="10">
        <v>185.7</v>
      </c>
      <c r="AF33" s="10"/>
      <c r="AG33" s="10"/>
      <c r="AH33" s="2">
        <v>31</v>
      </c>
      <c r="AI33" s="10">
        <v>148.6</v>
      </c>
      <c r="AJ33" s="24">
        <f t="shared" si="3"/>
        <v>2</v>
      </c>
      <c r="AK33" s="3">
        <v>97.899999999999991</v>
      </c>
      <c r="AL33" s="10"/>
      <c r="AM33" s="10"/>
      <c r="AN33" s="10"/>
      <c r="AO33" s="10"/>
      <c r="AP33" s="10"/>
      <c r="AQ33" s="27"/>
      <c r="AR33" s="2">
        <v>2</v>
      </c>
      <c r="AS33" s="26">
        <v>97.899999999999991</v>
      </c>
      <c r="AT33" s="27">
        <v>2621</v>
      </c>
      <c r="AU33" s="27">
        <f t="shared" si="4"/>
        <v>2621</v>
      </c>
      <c r="AV33" s="2">
        <v>3751</v>
      </c>
      <c r="AW33" s="3">
        <v>1223</v>
      </c>
      <c r="AX33" s="2">
        <v>99</v>
      </c>
      <c r="AY33" s="10">
        <v>950.4</v>
      </c>
      <c r="AZ33" s="2">
        <v>9</v>
      </c>
      <c r="BA33" s="10">
        <v>189</v>
      </c>
      <c r="BB33" s="10"/>
      <c r="BC33" s="10"/>
      <c r="BD33" s="2">
        <v>31</v>
      </c>
      <c r="BE33" s="10">
        <v>160.6</v>
      </c>
      <c r="BF33" s="24">
        <f t="shared" si="5"/>
        <v>2</v>
      </c>
      <c r="BG33" s="3">
        <v>97.999999999999986</v>
      </c>
      <c r="BH33" s="10"/>
      <c r="BI33" s="10"/>
      <c r="BJ33" s="10"/>
      <c r="BK33" s="10"/>
      <c r="BL33" s="10"/>
      <c r="BM33" s="27"/>
      <c r="BN33" s="2">
        <v>2</v>
      </c>
      <c r="BO33" s="26">
        <v>97.999999999999986</v>
      </c>
    </row>
    <row r="34" spans="1:67" ht="12.75" x14ac:dyDescent="0.25">
      <c r="A34" s="28" t="s">
        <v>24</v>
      </c>
      <c r="B34" s="10">
        <v>5866.4000000000005</v>
      </c>
      <c r="C34" s="10">
        <f t="shared" si="0"/>
        <v>5866.4000000000005</v>
      </c>
      <c r="D34" s="2">
        <v>6352</v>
      </c>
      <c r="E34" s="3">
        <v>3196.3</v>
      </c>
      <c r="F34" s="2">
        <v>123</v>
      </c>
      <c r="G34" s="10">
        <v>1180.8</v>
      </c>
      <c r="H34" s="2">
        <v>51</v>
      </c>
      <c r="I34" s="10">
        <v>1191</v>
      </c>
      <c r="J34" s="10"/>
      <c r="K34" s="10"/>
      <c r="L34" s="2">
        <v>56</v>
      </c>
      <c r="M34" s="10">
        <v>247</v>
      </c>
      <c r="N34" s="24">
        <f t="shared" si="1"/>
        <v>1</v>
      </c>
      <c r="O34" s="3">
        <v>51.300000000000004</v>
      </c>
      <c r="P34" s="10"/>
      <c r="Q34" s="10"/>
      <c r="R34" s="10"/>
      <c r="S34" s="10"/>
      <c r="T34" s="10"/>
      <c r="U34" s="27"/>
      <c r="V34" s="2">
        <v>1</v>
      </c>
      <c r="W34" s="26">
        <v>51.300000000000004</v>
      </c>
      <c r="X34" s="27">
        <v>5913.7</v>
      </c>
      <c r="Y34" s="27">
        <f t="shared" si="2"/>
        <v>5913.7</v>
      </c>
      <c r="Z34" s="2">
        <v>6352</v>
      </c>
      <c r="AA34" s="3">
        <v>3196.3</v>
      </c>
      <c r="AB34" s="2">
        <v>123</v>
      </c>
      <c r="AC34" s="10">
        <v>1180.8</v>
      </c>
      <c r="AD34" s="2">
        <v>51</v>
      </c>
      <c r="AE34" s="10">
        <v>1216.8</v>
      </c>
      <c r="AF34" s="10"/>
      <c r="AG34" s="10"/>
      <c r="AH34" s="2">
        <v>56</v>
      </c>
      <c r="AI34" s="10">
        <v>268.39999999999998</v>
      </c>
      <c r="AJ34" s="24">
        <f t="shared" si="3"/>
        <v>1</v>
      </c>
      <c r="AK34" s="3">
        <v>51.400000000000006</v>
      </c>
      <c r="AL34" s="10"/>
      <c r="AM34" s="10"/>
      <c r="AN34" s="10"/>
      <c r="AO34" s="10"/>
      <c r="AP34" s="10"/>
      <c r="AQ34" s="27"/>
      <c r="AR34" s="2">
        <v>1</v>
      </c>
      <c r="AS34" s="26">
        <v>51.400000000000006</v>
      </c>
      <c r="AT34" s="27">
        <v>5962.5000000000009</v>
      </c>
      <c r="AU34" s="27">
        <f t="shared" si="4"/>
        <v>5962.5000000000009</v>
      </c>
      <c r="AV34" s="2">
        <v>6352</v>
      </c>
      <c r="AW34" s="3">
        <v>3196.3</v>
      </c>
      <c r="AX34" s="2">
        <v>123</v>
      </c>
      <c r="AY34" s="10">
        <v>1180.8</v>
      </c>
      <c r="AZ34" s="2">
        <v>51</v>
      </c>
      <c r="BA34" s="10">
        <v>1243.8</v>
      </c>
      <c r="BB34" s="10"/>
      <c r="BC34" s="10"/>
      <c r="BD34" s="2">
        <v>56</v>
      </c>
      <c r="BE34" s="10">
        <v>290.10000000000002</v>
      </c>
      <c r="BF34" s="24">
        <f t="shared" si="5"/>
        <v>1</v>
      </c>
      <c r="BG34" s="3">
        <v>51.500000000000007</v>
      </c>
      <c r="BH34" s="10"/>
      <c r="BI34" s="10"/>
      <c r="BJ34" s="10"/>
      <c r="BK34" s="10"/>
      <c r="BL34" s="10"/>
      <c r="BM34" s="27"/>
      <c r="BN34" s="2">
        <v>1</v>
      </c>
      <c r="BO34" s="26">
        <v>51.500000000000007</v>
      </c>
    </row>
    <row r="35" spans="1:67" ht="12.75" x14ac:dyDescent="0.25">
      <c r="A35" s="28" t="s">
        <v>25</v>
      </c>
      <c r="B35" s="10">
        <v>3764.3999999999996</v>
      </c>
      <c r="C35" s="10">
        <f t="shared" si="0"/>
        <v>3764.3999999999996</v>
      </c>
      <c r="D35" s="2">
        <v>5946</v>
      </c>
      <c r="E35" s="3">
        <v>1800.3</v>
      </c>
      <c r="F35" s="2">
        <v>131</v>
      </c>
      <c r="G35" s="10">
        <v>1257.5999999999999</v>
      </c>
      <c r="H35" s="2">
        <v>16</v>
      </c>
      <c r="I35" s="10">
        <v>294.8</v>
      </c>
      <c r="J35" s="10"/>
      <c r="K35" s="10"/>
      <c r="L35" s="2">
        <v>60</v>
      </c>
      <c r="M35" s="10">
        <v>264.7</v>
      </c>
      <c r="N35" s="24">
        <f t="shared" si="1"/>
        <v>3</v>
      </c>
      <c r="O35" s="3">
        <v>147</v>
      </c>
      <c r="P35" s="10"/>
      <c r="Q35" s="10"/>
      <c r="R35" s="10"/>
      <c r="S35" s="10"/>
      <c r="T35" s="10"/>
      <c r="U35" s="27"/>
      <c r="V35" s="2">
        <v>3</v>
      </c>
      <c r="W35" s="26">
        <v>147</v>
      </c>
      <c r="X35" s="27">
        <v>3792.3999999999992</v>
      </c>
      <c r="Y35" s="27">
        <f t="shared" si="2"/>
        <v>3792.3999999999992</v>
      </c>
      <c r="Z35" s="2">
        <v>5946</v>
      </c>
      <c r="AA35" s="3">
        <v>1800.3</v>
      </c>
      <c r="AB35" s="2">
        <v>131</v>
      </c>
      <c r="AC35" s="10">
        <v>1257.5999999999999</v>
      </c>
      <c r="AD35" s="2">
        <v>16</v>
      </c>
      <c r="AE35" s="10">
        <v>299.7</v>
      </c>
      <c r="AF35" s="10"/>
      <c r="AG35" s="10"/>
      <c r="AH35" s="2">
        <v>60</v>
      </c>
      <c r="AI35" s="10">
        <v>287.60000000000002</v>
      </c>
      <c r="AJ35" s="24">
        <f t="shared" si="3"/>
        <v>3</v>
      </c>
      <c r="AK35" s="3">
        <v>147.19999999999999</v>
      </c>
      <c r="AL35" s="10"/>
      <c r="AM35" s="10"/>
      <c r="AN35" s="10"/>
      <c r="AO35" s="10"/>
      <c r="AP35" s="10"/>
      <c r="AQ35" s="27"/>
      <c r="AR35" s="2">
        <v>3</v>
      </c>
      <c r="AS35" s="26">
        <v>147.19999999999999</v>
      </c>
      <c r="AT35" s="27">
        <v>3821.1</v>
      </c>
      <c r="AU35" s="27">
        <f t="shared" si="4"/>
        <v>3821.1</v>
      </c>
      <c r="AV35" s="2">
        <v>5946</v>
      </c>
      <c r="AW35" s="3">
        <v>1800.3</v>
      </c>
      <c r="AX35" s="2">
        <v>131</v>
      </c>
      <c r="AY35" s="10">
        <v>1257.5999999999999</v>
      </c>
      <c r="AZ35" s="2">
        <v>16</v>
      </c>
      <c r="BA35" s="10">
        <v>304.89999999999998</v>
      </c>
      <c r="BB35" s="10"/>
      <c r="BC35" s="10"/>
      <c r="BD35" s="2">
        <v>60</v>
      </c>
      <c r="BE35" s="10">
        <v>310.8</v>
      </c>
      <c r="BF35" s="24">
        <f t="shared" si="5"/>
        <v>3</v>
      </c>
      <c r="BG35" s="3">
        <v>147.5</v>
      </c>
      <c r="BH35" s="10"/>
      <c r="BI35" s="10"/>
      <c r="BJ35" s="10"/>
      <c r="BK35" s="10"/>
      <c r="BL35" s="10"/>
      <c r="BM35" s="27"/>
      <c r="BN35" s="2">
        <v>3</v>
      </c>
      <c r="BO35" s="26">
        <v>147.5</v>
      </c>
    </row>
    <row r="36" spans="1:67" ht="12.75" x14ac:dyDescent="0.25">
      <c r="A36" s="28" t="s">
        <v>26</v>
      </c>
      <c r="B36" s="10">
        <v>4897.7999999999993</v>
      </c>
      <c r="C36" s="10">
        <f t="shared" si="0"/>
        <v>4897.7999999999993</v>
      </c>
      <c r="D36" s="2">
        <v>5451</v>
      </c>
      <c r="E36" s="3">
        <v>2135.1999999999998</v>
      </c>
      <c r="F36" s="2">
        <v>137</v>
      </c>
      <c r="G36" s="10">
        <v>1315.2</v>
      </c>
      <c r="H36" s="2">
        <v>33</v>
      </c>
      <c r="I36" s="10">
        <v>780</v>
      </c>
      <c r="J36" s="10"/>
      <c r="K36" s="10"/>
      <c r="L36" s="2">
        <v>118</v>
      </c>
      <c r="M36" s="10">
        <v>520.5</v>
      </c>
      <c r="N36" s="24">
        <f t="shared" si="1"/>
        <v>3</v>
      </c>
      <c r="O36" s="3">
        <v>146.9</v>
      </c>
      <c r="P36" s="10"/>
      <c r="Q36" s="10"/>
      <c r="R36" s="10"/>
      <c r="S36" s="10"/>
      <c r="T36" s="10"/>
      <c r="U36" s="27"/>
      <c r="V36" s="2">
        <v>3</v>
      </c>
      <c r="W36" s="26">
        <v>146.9</v>
      </c>
      <c r="X36" s="27">
        <v>4957.8</v>
      </c>
      <c r="Y36" s="27">
        <f t="shared" si="2"/>
        <v>4957.8</v>
      </c>
      <c r="Z36" s="2">
        <v>5451</v>
      </c>
      <c r="AA36" s="3">
        <v>2135.1999999999998</v>
      </c>
      <c r="AB36" s="2">
        <v>137</v>
      </c>
      <c r="AC36" s="10">
        <v>1315.2</v>
      </c>
      <c r="AD36" s="2">
        <v>33</v>
      </c>
      <c r="AE36" s="10">
        <v>794.7</v>
      </c>
      <c r="AF36" s="10"/>
      <c r="AG36" s="10"/>
      <c r="AH36" s="2">
        <v>118</v>
      </c>
      <c r="AI36" s="10">
        <v>565.6</v>
      </c>
      <c r="AJ36" s="24">
        <f t="shared" si="3"/>
        <v>3</v>
      </c>
      <c r="AK36" s="3">
        <v>147.1</v>
      </c>
      <c r="AL36" s="10"/>
      <c r="AM36" s="10"/>
      <c r="AN36" s="10"/>
      <c r="AO36" s="10"/>
      <c r="AP36" s="10"/>
      <c r="AQ36" s="27"/>
      <c r="AR36" s="2">
        <v>3</v>
      </c>
      <c r="AS36" s="26">
        <v>147.1</v>
      </c>
      <c r="AT36" s="27">
        <v>5019.1999999999989</v>
      </c>
      <c r="AU36" s="27">
        <f t="shared" si="4"/>
        <v>5019.1999999999989</v>
      </c>
      <c r="AV36" s="2">
        <v>5451</v>
      </c>
      <c r="AW36" s="3">
        <v>2135.1999999999998</v>
      </c>
      <c r="AX36" s="2">
        <v>137</v>
      </c>
      <c r="AY36" s="10">
        <v>1315.2</v>
      </c>
      <c r="AZ36" s="2">
        <v>33</v>
      </c>
      <c r="BA36" s="10">
        <v>810.2</v>
      </c>
      <c r="BB36" s="10"/>
      <c r="BC36" s="10"/>
      <c r="BD36" s="2">
        <v>118</v>
      </c>
      <c r="BE36" s="10">
        <v>611.20000000000005</v>
      </c>
      <c r="BF36" s="24">
        <f t="shared" si="5"/>
        <v>3</v>
      </c>
      <c r="BG36" s="3">
        <v>147.4</v>
      </c>
      <c r="BH36" s="10"/>
      <c r="BI36" s="10"/>
      <c r="BJ36" s="10"/>
      <c r="BK36" s="10"/>
      <c r="BL36" s="10"/>
      <c r="BM36" s="27"/>
      <c r="BN36" s="2">
        <v>3</v>
      </c>
      <c r="BO36" s="26">
        <v>147.4</v>
      </c>
    </row>
    <row r="37" spans="1:67" ht="12.75" x14ac:dyDescent="0.25">
      <c r="A37" s="28" t="s">
        <v>27</v>
      </c>
      <c r="B37" s="10">
        <v>3697.1</v>
      </c>
      <c r="C37" s="10">
        <f t="shared" si="0"/>
        <v>3697.1</v>
      </c>
      <c r="D37" s="2">
        <v>6593</v>
      </c>
      <c r="E37" s="3">
        <v>2283.5</v>
      </c>
      <c r="F37" s="2">
        <v>80</v>
      </c>
      <c r="G37" s="10">
        <v>768</v>
      </c>
      <c r="H37" s="2">
        <v>22</v>
      </c>
      <c r="I37" s="10">
        <v>400.2</v>
      </c>
      <c r="J37" s="10"/>
      <c r="K37" s="10"/>
      <c r="L37" s="2">
        <v>44</v>
      </c>
      <c r="M37" s="10">
        <v>194.1</v>
      </c>
      <c r="N37" s="24">
        <f t="shared" si="1"/>
        <v>1</v>
      </c>
      <c r="O37" s="3">
        <v>51.300000000000004</v>
      </c>
      <c r="P37" s="10"/>
      <c r="Q37" s="10"/>
      <c r="R37" s="10"/>
      <c r="S37" s="10"/>
      <c r="T37" s="10"/>
      <c r="U37" s="27"/>
      <c r="V37" s="2">
        <v>1</v>
      </c>
      <c r="W37" s="26">
        <v>51.300000000000004</v>
      </c>
      <c r="X37" s="27">
        <v>3721.4</v>
      </c>
      <c r="Y37" s="27">
        <f t="shared" si="2"/>
        <v>3721.4</v>
      </c>
      <c r="Z37" s="2">
        <v>6593</v>
      </c>
      <c r="AA37" s="3">
        <v>2283.5</v>
      </c>
      <c r="AB37" s="2">
        <v>80</v>
      </c>
      <c r="AC37" s="10">
        <v>768</v>
      </c>
      <c r="AD37" s="2">
        <v>22</v>
      </c>
      <c r="AE37" s="10">
        <v>407.6</v>
      </c>
      <c r="AF37" s="10"/>
      <c r="AG37" s="10"/>
      <c r="AH37" s="2">
        <v>44</v>
      </c>
      <c r="AI37" s="10">
        <v>210.9</v>
      </c>
      <c r="AJ37" s="24">
        <f t="shared" si="3"/>
        <v>1</v>
      </c>
      <c r="AK37" s="3">
        <v>51.400000000000006</v>
      </c>
      <c r="AL37" s="10"/>
      <c r="AM37" s="10"/>
      <c r="AN37" s="10"/>
      <c r="AO37" s="10"/>
      <c r="AP37" s="10"/>
      <c r="AQ37" s="27"/>
      <c r="AR37" s="2">
        <v>1</v>
      </c>
      <c r="AS37" s="26">
        <v>51.400000000000006</v>
      </c>
      <c r="AT37" s="27">
        <v>3746.2000000000003</v>
      </c>
      <c r="AU37" s="27">
        <f t="shared" si="4"/>
        <v>3746.2000000000003</v>
      </c>
      <c r="AV37" s="2">
        <v>6593</v>
      </c>
      <c r="AW37" s="3">
        <v>2283.5</v>
      </c>
      <c r="AX37" s="2">
        <v>80</v>
      </c>
      <c r="AY37" s="10">
        <v>768</v>
      </c>
      <c r="AZ37" s="2">
        <v>22</v>
      </c>
      <c r="BA37" s="10">
        <v>415.3</v>
      </c>
      <c r="BB37" s="10"/>
      <c r="BC37" s="10"/>
      <c r="BD37" s="2">
        <v>44</v>
      </c>
      <c r="BE37" s="10">
        <v>227.9</v>
      </c>
      <c r="BF37" s="24">
        <f t="shared" si="5"/>
        <v>1</v>
      </c>
      <c r="BG37" s="3">
        <v>51.500000000000007</v>
      </c>
      <c r="BH37" s="10"/>
      <c r="BI37" s="10"/>
      <c r="BJ37" s="10"/>
      <c r="BK37" s="10"/>
      <c r="BL37" s="10"/>
      <c r="BM37" s="27"/>
      <c r="BN37" s="2">
        <v>1</v>
      </c>
      <c r="BO37" s="26">
        <v>51.500000000000007</v>
      </c>
    </row>
    <row r="38" spans="1:67" ht="12.75" x14ac:dyDescent="0.25">
      <c r="A38" s="28" t="s">
        <v>28</v>
      </c>
      <c r="B38" s="10">
        <v>3114.6000000000004</v>
      </c>
      <c r="C38" s="10">
        <f t="shared" si="0"/>
        <v>3114.6000000000004</v>
      </c>
      <c r="D38" s="2">
        <v>3059</v>
      </c>
      <c r="E38" s="3">
        <v>1107</v>
      </c>
      <c r="F38" s="2">
        <v>120</v>
      </c>
      <c r="G38" s="10">
        <v>1152</v>
      </c>
      <c r="H38" s="2">
        <v>13</v>
      </c>
      <c r="I38" s="10">
        <v>350</v>
      </c>
      <c r="J38" s="10"/>
      <c r="K38" s="10"/>
      <c r="L38" s="2">
        <v>103</v>
      </c>
      <c r="M38" s="10">
        <v>454.3</v>
      </c>
      <c r="N38" s="24">
        <f t="shared" si="1"/>
        <v>1</v>
      </c>
      <c r="O38" s="3">
        <v>51.300000000000004</v>
      </c>
      <c r="P38" s="10"/>
      <c r="Q38" s="10"/>
      <c r="R38" s="10"/>
      <c r="S38" s="10"/>
      <c r="T38" s="10"/>
      <c r="U38" s="27"/>
      <c r="V38" s="2">
        <v>1</v>
      </c>
      <c r="W38" s="26">
        <v>51.300000000000004</v>
      </c>
      <c r="X38" s="27">
        <v>3162.1</v>
      </c>
      <c r="Y38" s="27">
        <f t="shared" si="2"/>
        <v>3162.1</v>
      </c>
      <c r="Z38" s="2">
        <v>3059</v>
      </c>
      <c r="AA38" s="3">
        <v>1107</v>
      </c>
      <c r="AB38" s="2">
        <v>120</v>
      </c>
      <c r="AC38" s="10">
        <v>1152</v>
      </c>
      <c r="AD38" s="2">
        <v>13</v>
      </c>
      <c r="AE38" s="10">
        <v>358</v>
      </c>
      <c r="AF38" s="10"/>
      <c r="AG38" s="10"/>
      <c r="AH38" s="2">
        <v>103</v>
      </c>
      <c r="AI38" s="10">
        <v>493.7</v>
      </c>
      <c r="AJ38" s="24">
        <f t="shared" si="3"/>
        <v>1</v>
      </c>
      <c r="AK38" s="3">
        <v>51.400000000000006</v>
      </c>
      <c r="AL38" s="10"/>
      <c r="AM38" s="10"/>
      <c r="AN38" s="10"/>
      <c r="AO38" s="10"/>
      <c r="AP38" s="10"/>
      <c r="AQ38" s="27"/>
      <c r="AR38" s="2">
        <v>1</v>
      </c>
      <c r="AS38" s="26">
        <v>51.400000000000006</v>
      </c>
      <c r="AT38" s="27">
        <v>3210.4</v>
      </c>
      <c r="AU38" s="27">
        <f t="shared" si="4"/>
        <v>3210.4</v>
      </c>
      <c r="AV38" s="2">
        <v>3059</v>
      </c>
      <c r="AW38" s="3">
        <v>1107</v>
      </c>
      <c r="AX38" s="2">
        <v>120</v>
      </c>
      <c r="AY38" s="10">
        <v>1152</v>
      </c>
      <c r="AZ38" s="2">
        <v>13</v>
      </c>
      <c r="BA38" s="10">
        <v>366.4</v>
      </c>
      <c r="BB38" s="10"/>
      <c r="BC38" s="10"/>
      <c r="BD38" s="2">
        <v>103</v>
      </c>
      <c r="BE38" s="10">
        <v>533.5</v>
      </c>
      <c r="BF38" s="24">
        <f t="shared" si="5"/>
        <v>1</v>
      </c>
      <c r="BG38" s="3">
        <v>51.500000000000007</v>
      </c>
      <c r="BH38" s="10"/>
      <c r="BI38" s="10"/>
      <c r="BJ38" s="10"/>
      <c r="BK38" s="10"/>
      <c r="BL38" s="10"/>
      <c r="BM38" s="27"/>
      <c r="BN38" s="2">
        <v>1</v>
      </c>
      <c r="BO38" s="26">
        <v>51.500000000000007</v>
      </c>
    </row>
    <row r="39" spans="1:67" ht="12.75" x14ac:dyDescent="0.25">
      <c r="A39" s="28" t="s">
        <v>29</v>
      </c>
      <c r="B39" s="10">
        <v>2131.2000000000003</v>
      </c>
      <c r="C39" s="10">
        <f t="shared" si="0"/>
        <v>2131.2000000000003</v>
      </c>
      <c r="D39" s="2">
        <v>3264</v>
      </c>
      <c r="E39" s="3">
        <v>1153.8</v>
      </c>
      <c r="F39" s="2">
        <v>63</v>
      </c>
      <c r="G39" s="10">
        <v>604.79999999999995</v>
      </c>
      <c r="H39" s="2">
        <v>12</v>
      </c>
      <c r="I39" s="10">
        <v>250.7</v>
      </c>
      <c r="J39" s="10"/>
      <c r="K39" s="10"/>
      <c r="L39" s="2">
        <v>16</v>
      </c>
      <c r="M39" s="10">
        <v>70.599999999999994</v>
      </c>
      <c r="N39" s="24">
        <f t="shared" si="1"/>
        <v>1</v>
      </c>
      <c r="O39" s="3">
        <v>51.300000000000004</v>
      </c>
      <c r="P39" s="10"/>
      <c r="Q39" s="10"/>
      <c r="R39" s="10"/>
      <c r="S39" s="10"/>
      <c r="T39" s="10"/>
      <c r="U39" s="27"/>
      <c r="V39" s="2">
        <v>1</v>
      </c>
      <c r="W39" s="26">
        <v>51.300000000000004</v>
      </c>
      <c r="X39" s="27">
        <v>2141.6999999999998</v>
      </c>
      <c r="Y39" s="27">
        <f t="shared" si="2"/>
        <v>2141.6999999999998</v>
      </c>
      <c r="Z39" s="2">
        <v>3264</v>
      </c>
      <c r="AA39" s="3">
        <v>1153.8</v>
      </c>
      <c r="AB39" s="2">
        <v>63</v>
      </c>
      <c r="AC39" s="10">
        <v>604.79999999999995</v>
      </c>
      <c r="AD39" s="2">
        <v>12</v>
      </c>
      <c r="AE39" s="10">
        <v>255</v>
      </c>
      <c r="AF39" s="10"/>
      <c r="AG39" s="10"/>
      <c r="AH39" s="2">
        <v>16</v>
      </c>
      <c r="AI39" s="10">
        <v>76.7</v>
      </c>
      <c r="AJ39" s="24">
        <f t="shared" si="3"/>
        <v>1</v>
      </c>
      <c r="AK39" s="3">
        <v>51.400000000000006</v>
      </c>
      <c r="AL39" s="10"/>
      <c r="AM39" s="10"/>
      <c r="AN39" s="10"/>
      <c r="AO39" s="10"/>
      <c r="AP39" s="10"/>
      <c r="AQ39" s="27"/>
      <c r="AR39" s="2">
        <v>1</v>
      </c>
      <c r="AS39" s="26">
        <v>51.400000000000006</v>
      </c>
      <c r="AT39" s="27">
        <v>2152.5</v>
      </c>
      <c r="AU39" s="27">
        <f t="shared" si="4"/>
        <v>2152.5</v>
      </c>
      <c r="AV39" s="2">
        <v>3264</v>
      </c>
      <c r="AW39" s="3">
        <v>1153.8</v>
      </c>
      <c r="AX39" s="2">
        <v>63</v>
      </c>
      <c r="AY39" s="10">
        <v>604.79999999999995</v>
      </c>
      <c r="AZ39" s="2">
        <v>12</v>
      </c>
      <c r="BA39" s="10">
        <v>259.5</v>
      </c>
      <c r="BB39" s="10"/>
      <c r="BC39" s="10"/>
      <c r="BD39" s="2">
        <v>16</v>
      </c>
      <c r="BE39" s="10">
        <v>82.9</v>
      </c>
      <c r="BF39" s="24">
        <f t="shared" si="5"/>
        <v>1</v>
      </c>
      <c r="BG39" s="3">
        <v>51.500000000000007</v>
      </c>
      <c r="BH39" s="10"/>
      <c r="BI39" s="10"/>
      <c r="BJ39" s="10"/>
      <c r="BK39" s="10"/>
      <c r="BL39" s="10"/>
      <c r="BM39" s="27"/>
      <c r="BN39" s="2">
        <v>1</v>
      </c>
      <c r="BO39" s="26">
        <v>51.500000000000007</v>
      </c>
    </row>
    <row r="40" spans="1:67" ht="12.75" x14ac:dyDescent="0.25">
      <c r="A40" s="28" t="s">
        <v>30</v>
      </c>
      <c r="B40" s="10">
        <v>3560.3</v>
      </c>
      <c r="C40" s="10">
        <f t="shared" si="0"/>
        <v>3560.3</v>
      </c>
      <c r="D40" s="2">
        <v>5607</v>
      </c>
      <c r="E40" s="3">
        <v>1930.1</v>
      </c>
      <c r="F40" s="2">
        <v>90</v>
      </c>
      <c r="G40" s="10">
        <v>864</v>
      </c>
      <c r="H40" s="2">
        <v>27</v>
      </c>
      <c r="I40" s="10">
        <v>532.4</v>
      </c>
      <c r="J40" s="10"/>
      <c r="K40" s="10"/>
      <c r="L40" s="2">
        <v>53</v>
      </c>
      <c r="M40" s="10">
        <v>233.8</v>
      </c>
      <c r="N40" s="24">
        <f t="shared" si="1"/>
        <v>0</v>
      </c>
      <c r="O40" s="3">
        <v>0</v>
      </c>
      <c r="P40" s="10"/>
      <c r="Q40" s="10"/>
      <c r="R40" s="10"/>
      <c r="S40" s="10"/>
      <c r="T40" s="10"/>
      <c r="U40" s="27"/>
      <c r="V40" s="2"/>
      <c r="W40" s="26">
        <v>0</v>
      </c>
      <c r="X40" s="27">
        <v>3590.1</v>
      </c>
      <c r="Y40" s="27">
        <f t="shared" si="2"/>
        <v>3590.1</v>
      </c>
      <c r="Z40" s="2">
        <v>5607</v>
      </c>
      <c r="AA40" s="3">
        <v>1930.1</v>
      </c>
      <c r="AB40" s="2">
        <v>90</v>
      </c>
      <c r="AC40" s="10">
        <v>864</v>
      </c>
      <c r="AD40" s="2">
        <v>27</v>
      </c>
      <c r="AE40" s="10">
        <v>542</v>
      </c>
      <c r="AF40" s="10"/>
      <c r="AG40" s="10"/>
      <c r="AH40" s="2">
        <v>53</v>
      </c>
      <c r="AI40" s="10">
        <v>254</v>
      </c>
      <c r="AJ40" s="24">
        <f t="shared" si="3"/>
        <v>0</v>
      </c>
      <c r="AK40" s="3">
        <v>0</v>
      </c>
      <c r="AL40" s="10"/>
      <c r="AM40" s="10"/>
      <c r="AN40" s="10"/>
      <c r="AO40" s="10"/>
      <c r="AP40" s="10"/>
      <c r="AQ40" s="27"/>
      <c r="AR40" s="2"/>
      <c r="AS40" s="26">
        <v>0</v>
      </c>
      <c r="AT40" s="27">
        <v>3620.7</v>
      </c>
      <c r="AU40" s="27">
        <f t="shared" si="4"/>
        <v>3620.7</v>
      </c>
      <c r="AV40" s="2">
        <v>5607</v>
      </c>
      <c r="AW40" s="3">
        <v>1930.1</v>
      </c>
      <c r="AX40" s="2">
        <v>90</v>
      </c>
      <c r="AY40" s="10">
        <v>864</v>
      </c>
      <c r="AZ40" s="2">
        <v>27</v>
      </c>
      <c r="BA40" s="10">
        <v>552.1</v>
      </c>
      <c r="BB40" s="10"/>
      <c r="BC40" s="10"/>
      <c r="BD40" s="2">
        <v>53</v>
      </c>
      <c r="BE40" s="10">
        <v>274.5</v>
      </c>
      <c r="BF40" s="24">
        <f t="shared" si="5"/>
        <v>0</v>
      </c>
      <c r="BG40" s="3">
        <v>0</v>
      </c>
      <c r="BH40" s="10"/>
      <c r="BI40" s="10"/>
      <c r="BJ40" s="10"/>
      <c r="BK40" s="10"/>
      <c r="BL40" s="10"/>
      <c r="BM40" s="27"/>
      <c r="BN40" s="2"/>
      <c r="BO40" s="26">
        <v>0</v>
      </c>
    </row>
    <row r="41" spans="1:67" ht="12.75" x14ac:dyDescent="0.25">
      <c r="A41" s="28" t="s">
        <v>31</v>
      </c>
      <c r="B41" s="10">
        <v>5561.2000000000007</v>
      </c>
      <c r="C41" s="10">
        <f t="shared" si="0"/>
        <v>5561.2000000000007</v>
      </c>
      <c r="D41" s="2">
        <v>5174</v>
      </c>
      <c r="E41" s="3">
        <v>1710.2</v>
      </c>
      <c r="F41" s="2">
        <v>234</v>
      </c>
      <c r="G41" s="10">
        <v>2246.4</v>
      </c>
      <c r="H41" s="2">
        <v>44</v>
      </c>
      <c r="I41" s="10">
        <v>1169.5</v>
      </c>
      <c r="J41" s="10"/>
      <c r="K41" s="10"/>
      <c r="L41" s="2">
        <v>87</v>
      </c>
      <c r="M41" s="10">
        <v>383.8</v>
      </c>
      <c r="N41" s="24">
        <f t="shared" si="1"/>
        <v>1</v>
      </c>
      <c r="O41" s="3">
        <v>51.300000000000004</v>
      </c>
      <c r="P41" s="10"/>
      <c r="Q41" s="10"/>
      <c r="R41" s="10"/>
      <c r="S41" s="10"/>
      <c r="T41" s="10"/>
      <c r="U41" s="27"/>
      <c r="V41" s="2">
        <v>1</v>
      </c>
      <c r="W41" s="26">
        <v>51.300000000000004</v>
      </c>
      <c r="X41" s="27">
        <v>5621</v>
      </c>
      <c r="Y41" s="27">
        <f t="shared" si="2"/>
        <v>5621</v>
      </c>
      <c r="Z41" s="2">
        <v>5174</v>
      </c>
      <c r="AA41" s="3">
        <v>1710.2</v>
      </c>
      <c r="AB41" s="2">
        <v>234</v>
      </c>
      <c r="AC41" s="10">
        <v>2246.4</v>
      </c>
      <c r="AD41" s="2">
        <v>44</v>
      </c>
      <c r="AE41" s="10">
        <v>1196</v>
      </c>
      <c r="AF41" s="10"/>
      <c r="AG41" s="10"/>
      <c r="AH41" s="2">
        <v>87</v>
      </c>
      <c r="AI41" s="10">
        <v>417</v>
      </c>
      <c r="AJ41" s="24">
        <f t="shared" si="3"/>
        <v>1</v>
      </c>
      <c r="AK41" s="3">
        <v>51.400000000000006</v>
      </c>
      <c r="AL41" s="10"/>
      <c r="AM41" s="10"/>
      <c r="AN41" s="10"/>
      <c r="AO41" s="10"/>
      <c r="AP41" s="10"/>
      <c r="AQ41" s="27"/>
      <c r="AR41" s="2">
        <v>1</v>
      </c>
      <c r="AS41" s="26">
        <v>51.400000000000006</v>
      </c>
      <c r="AT41" s="27">
        <v>5682.7</v>
      </c>
      <c r="AU41" s="27">
        <f t="shared" si="4"/>
        <v>5682.7</v>
      </c>
      <c r="AV41" s="2">
        <v>5174</v>
      </c>
      <c r="AW41" s="3">
        <v>1710.2</v>
      </c>
      <c r="AX41" s="2">
        <v>234</v>
      </c>
      <c r="AY41" s="10">
        <v>2246.4</v>
      </c>
      <c r="AZ41" s="2">
        <v>44</v>
      </c>
      <c r="BA41" s="10">
        <v>1223.9000000000001</v>
      </c>
      <c r="BB41" s="10"/>
      <c r="BC41" s="10"/>
      <c r="BD41" s="2">
        <v>87</v>
      </c>
      <c r="BE41" s="10">
        <v>450.7</v>
      </c>
      <c r="BF41" s="24">
        <f t="shared" si="5"/>
        <v>1</v>
      </c>
      <c r="BG41" s="3">
        <v>51.500000000000007</v>
      </c>
      <c r="BH41" s="10"/>
      <c r="BI41" s="10"/>
      <c r="BJ41" s="10"/>
      <c r="BK41" s="10"/>
      <c r="BL41" s="10"/>
      <c r="BM41" s="27"/>
      <c r="BN41" s="2">
        <v>1</v>
      </c>
      <c r="BO41" s="26">
        <v>51.500000000000007</v>
      </c>
    </row>
    <row r="42" spans="1:67" ht="12.75" x14ac:dyDescent="0.25">
      <c r="A42" s="29" t="s">
        <v>43</v>
      </c>
      <c r="B42" s="10">
        <v>9157.5</v>
      </c>
      <c r="C42" s="10">
        <f t="shared" si="0"/>
        <v>9157.5</v>
      </c>
      <c r="D42" s="2">
        <v>6887</v>
      </c>
      <c r="E42" s="3">
        <v>4001.7</v>
      </c>
      <c r="F42" s="2">
        <v>223</v>
      </c>
      <c r="G42" s="10">
        <v>2140.8000000000002</v>
      </c>
      <c r="H42" s="2">
        <v>13</v>
      </c>
      <c r="I42" s="10">
        <v>176.6</v>
      </c>
      <c r="J42" s="10"/>
      <c r="K42" s="10"/>
      <c r="L42" s="2">
        <v>91</v>
      </c>
      <c r="M42" s="10">
        <v>401.3</v>
      </c>
      <c r="N42" s="24">
        <f t="shared" si="1"/>
        <v>90</v>
      </c>
      <c r="O42" s="3">
        <v>2437.1000000000004</v>
      </c>
      <c r="P42" s="2">
        <v>19</v>
      </c>
      <c r="Q42" s="10">
        <v>1126.5</v>
      </c>
      <c r="R42" s="10"/>
      <c r="S42" s="10"/>
      <c r="T42" s="2">
        <v>70</v>
      </c>
      <c r="U42" s="27">
        <v>1259.3</v>
      </c>
      <c r="V42" s="2">
        <v>1</v>
      </c>
      <c r="W42" s="26">
        <v>51.300000000000004</v>
      </c>
      <c r="X42" s="27">
        <v>9228.7999999999993</v>
      </c>
      <c r="Y42" s="27">
        <f t="shared" si="2"/>
        <v>9228.7999999999993</v>
      </c>
      <c r="Z42" s="2">
        <v>6887</v>
      </c>
      <c r="AA42" s="3">
        <v>4001.7</v>
      </c>
      <c r="AB42" s="2">
        <v>223</v>
      </c>
      <c r="AC42" s="10">
        <v>2140.8000000000002</v>
      </c>
      <c r="AD42" s="2">
        <v>13</v>
      </c>
      <c r="AE42" s="10">
        <v>176.5</v>
      </c>
      <c r="AF42" s="10"/>
      <c r="AG42" s="10"/>
      <c r="AH42" s="2">
        <v>91</v>
      </c>
      <c r="AI42" s="10">
        <v>436.2</v>
      </c>
      <c r="AJ42" s="24">
        <f t="shared" si="3"/>
        <v>90</v>
      </c>
      <c r="AK42" s="3">
        <v>2473.6</v>
      </c>
      <c r="AL42" s="2">
        <v>19</v>
      </c>
      <c r="AM42" s="10">
        <v>1141.3</v>
      </c>
      <c r="AN42" s="10"/>
      <c r="AO42" s="10"/>
      <c r="AP42" s="2">
        <v>70</v>
      </c>
      <c r="AQ42" s="27">
        <v>1280.9000000000001</v>
      </c>
      <c r="AR42" s="2">
        <v>1</v>
      </c>
      <c r="AS42" s="26">
        <v>51.400000000000006</v>
      </c>
      <c r="AT42" s="27">
        <v>9305.5</v>
      </c>
      <c r="AU42" s="27">
        <f t="shared" si="4"/>
        <v>9305.5</v>
      </c>
      <c r="AV42" s="2">
        <v>6887</v>
      </c>
      <c r="AW42" s="3">
        <v>4001.7</v>
      </c>
      <c r="AX42" s="2">
        <v>223</v>
      </c>
      <c r="AY42" s="10">
        <v>2140.8000000000002</v>
      </c>
      <c r="AZ42" s="2">
        <v>13</v>
      </c>
      <c r="BA42" s="10">
        <v>176.5</v>
      </c>
      <c r="BB42" s="10"/>
      <c r="BC42" s="10"/>
      <c r="BD42" s="2">
        <v>91</v>
      </c>
      <c r="BE42" s="10">
        <v>471.4</v>
      </c>
      <c r="BF42" s="24">
        <f t="shared" si="5"/>
        <v>90</v>
      </c>
      <c r="BG42" s="3">
        <v>2515.1000000000004</v>
      </c>
      <c r="BH42" s="2">
        <v>19</v>
      </c>
      <c r="BI42" s="10">
        <v>1158.4000000000001</v>
      </c>
      <c r="BJ42" s="10"/>
      <c r="BK42" s="10"/>
      <c r="BL42" s="2">
        <v>70</v>
      </c>
      <c r="BM42" s="27">
        <v>1305.2</v>
      </c>
      <c r="BN42" s="2">
        <v>1</v>
      </c>
      <c r="BO42" s="26">
        <v>51.500000000000007</v>
      </c>
    </row>
    <row r="43" spans="1:67" ht="16.149999999999999" customHeight="1" x14ac:dyDescent="0.25">
      <c r="A43" s="29" t="s">
        <v>44</v>
      </c>
      <c r="B43" s="10">
        <v>34971.4</v>
      </c>
      <c r="C43" s="10">
        <f t="shared" si="0"/>
        <v>34971.4</v>
      </c>
      <c r="D43" s="2">
        <v>30089</v>
      </c>
      <c r="E43" s="3">
        <v>22675.200000000001</v>
      </c>
      <c r="F43" s="2">
        <v>785</v>
      </c>
      <c r="G43" s="10">
        <v>7536</v>
      </c>
      <c r="H43" s="2">
        <v>133</v>
      </c>
      <c r="I43" s="10">
        <v>1881</v>
      </c>
      <c r="J43" s="10"/>
      <c r="K43" s="10"/>
      <c r="L43" s="2">
        <v>323</v>
      </c>
      <c r="M43" s="10">
        <v>1424.8</v>
      </c>
      <c r="N43" s="24">
        <f t="shared" si="1"/>
        <v>50</v>
      </c>
      <c r="O43" s="3">
        <v>1454.4</v>
      </c>
      <c r="P43" s="10"/>
      <c r="Q43" s="10"/>
      <c r="R43" s="10"/>
      <c r="S43" s="10"/>
      <c r="T43" s="2">
        <v>50</v>
      </c>
      <c r="U43" s="27">
        <v>1454.4</v>
      </c>
      <c r="V43" s="2"/>
      <c r="W43" s="26">
        <v>0</v>
      </c>
      <c r="X43" s="27">
        <v>35125.000000000007</v>
      </c>
      <c r="Y43" s="27">
        <f t="shared" si="2"/>
        <v>35125.000000000007</v>
      </c>
      <c r="Z43" s="2">
        <v>30089</v>
      </c>
      <c r="AA43" s="3">
        <v>22675.200000000001</v>
      </c>
      <c r="AB43" s="2">
        <v>785</v>
      </c>
      <c r="AC43" s="10">
        <v>7536</v>
      </c>
      <c r="AD43" s="2">
        <v>133</v>
      </c>
      <c r="AE43" s="10">
        <v>1887.9</v>
      </c>
      <c r="AF43" s="10"/>
      <c r="AG43" s="10"/>
      <c r="AH43" s="2">
        <v>323</v>
      </c>
      <c r="AI43" s="10">
        <v>1548.1</v>
      </c>
      <c r="AJ43" s="24">
        <f t="shared" si="3"/>
        <v>50</v>
      </c>
      <c r="AK43" s="3">
        <v>1477.8</v>
      </c>
      <c r="AL43" s="10"/>
      <c r="AM43" s="10"/>
      <c r="AN43" s="10"/>
      <c r="AO43" s="10"/>
      <c r="AP43" s="2">
        <v>50</v>
      </c>
      <c r="AQ43" s="27">
        <v>1477.8</v>
      </c>
      <c r="AR43" s="2"/>
      <c r="AS43" s="26">
        <v>0</v>
      </c>
      <c r="AT43" s="27">
        <v>35283.5</v>
      </c>
      <c r="AU43" s="27">
        <f t="shared" si="4"/>
        <v>35283.5</v>
      </c>
      <c r="AV43" s="2">
        <v>30089</v>
      </c>
      <c r="AW43" s="3">
        <v>22675.200000000001</v>
      </c>
      <c r="AX43" s="2">
        <v>785</v>
      </c>
      <c r="AY43" s="10">
        <v>7536</v>
      </c>
      <c r="AZ43" s="2">
        <v>133</v>
      </c>
      <c r="BA43" s="10">
        <v>1895</v>
      </c>
      <c r="BB43" s="10"/>
      <c r="BC43" s="10"/>
      <c r="BD43" s="2">
        <v>323</v>
      </c>
      <c r="BE43" s="10">
        <v>1673.2</v>
      </c>
      <c r="BF43" s="24">
        <f t="shared" si="5"/>
        <v>50</v>
      </c>
      <c r="BG43" s="3">
        <v>1504.1</v>
      </c>
      <c r="BH43" s="10"/>
      <c r="BI43" s="10"/>
      <c r="BJ43" s="10"/>
      <c r="BK43" s="10"/>
      <c r="BL43" s="2">
        <v>50</v>
      </c>
      <c r="BM43" s="27">
        <v>1504.1</v>
      </c>
      <c r="BN43" s="2"/>
      <c r="BO43" s="26">
        <v>0</v>
      </c>
    </row>
    <row r="44" spans="1:67" ht="13.5" thickBot="1" x14ac:dyDescent="0.3">
      <c r="A44" s="30" t="s">
        <v>32</v>
      </c>
      <c r="B44" s="10">
        <v>9016.7999999999993</v>
      </c>
      <c r="C44" s="10">
        <f t="shared" si="0"/>
        <v>9016.7999999999993</v>
      </c>
      <c r="D44" s="31">
        <v>14093</v>
      </c>
      <c r="E44" s="32">
        <v>5206.8</v>
      </c>
      <c r="F44" s="31">
        <v>151</v>
      </c>
      <c r="G44" s="33">
        <v>1449.6</v>
      </c>
      <c r="H44" s="31">
        <v>68</v>
      </c>
      <c r="I44" s="33">
        <v>1258.9000000000001</v>
      </c>
      <c r="J44" s="33"/>
      <c r="K44" s="33"/>
      <c r="L44" s="31">
        <v>38</v>
      </c>
      <c r="M44" s="33">
        <v>167.6</v>
      </c>
      <c r="N44" s="24">
        <f t="shared" si="1"/>
        <v>26</v>
      </c>
      <c r="O44" s="3">
        <v>933.9</v>
      </c>
      <c r="P44" s="33"/>
      <c r="Q44" s="33"/>
      <c r="R44" s="33"/>
      <c r="S44" s="33"/>
      <c r="T44" s="31">
        <v>25</v>
      </c>
      <c r="U44" s="34">
        <v>882.6</v>
      </c>
      <c r="V44" s="2">
        <v>1</v>
      </c>
      <c r="W44" s="26">
        <v>51.300000000000004</v>
      </c>
      <c r="X44" s="27">
        <v>9054.9</v>
      </c>
      <c r="Y44" s="27">
        <f t="shared" si="2"/>
        <v>9054.9</v>
      </c>
      <c r="Z44" s="31">
        <v>14093</v>
      </c>
      <c r="AA44" s="32">
        <v>5206.8</v>
      </c>
      <c r="AB44" s="31">
        <v>151</v>
      </c>
      <c r="AC44" s="33">
        <v>1449.6</v>
      </c>
      <c r="AD44" s="31">
        <v>68</v>
      </c>
      <c r="AE44" s="33">
        <v>1272.7</v>
      </c>
      <c r="AF44" s="33"/>
      <c r="AG44" s="33"/>
      <c r="AH44" s="31">
        <v>38</v>
      </c>
      <c r="AI44" s="33">
        <v>182.1</v>
      </c>
      <c r="AJ44" s="24">
        <f t="shared" si="3"/>
        <v>26</v>
      </c>
      <c r="AK44" s="3">
        <v>943.69999999999993</v>
      </c>
      <c r="AL44" s="33"/>
      <c r="AM44" s="33"/>
      <c r="AN44" s="33"/>
      <c r="AO44" s="33"/>
      <c r="AP44" s="31">
        <v>25</v>
      </c>
      <c r="AQ44" s="34">
        <v>892.3</v>
      </c>
      <c r="AR44" s="2">
        <v>1</v>
      </c>
      <c r="AS44" s="26">
        <v>51.400000000000006</v>
      </c>
      <c r="AT44" s="27">
        <v>9095.4</v>
      </c>
      <c r="AU44" s="27">
        <f t="shared" si="4"/>
        <v>9095.4</v>
      </c>
      <c r="AV44" s="31">
        <v>14093</v>
      </c>
      <c r="AW44" s="32">
        <v>5206.8</v>
      </c>
      <c r="AX44" s="31">
        <v>151</v>
      </c>
      <c r="AY44" s="33">
        <v>1449.6</v>
      </c>
      <c r="AZ44" s="31">
        <v>68</v>
      </c>
      <c r="BA44" s="33">
        <v>1287.0999999999999</v>
      </c>
      <c r="BB44" s="33"/>
      <c r="BC44" s="33"/>
      <c r="BD44" s="31">
        <v>38</v>
      </c>
      <c r="BE44" s="33">
        <v>196.8</v>
      </c>
      <c r="BF44" s="24">
        <f t="shared" si="5"/>
        <v>26</v>
      </c>
      <c r="BG44" s="3">
        <v>955.1</v>
      </c>
      <c r="BH44" s="33"/>
      <c r="BI44" s="33"/>
      <c r="BJ44" s="33"/>
      <c r="BK44" s="33"/>
      <c r="BL44" s="31">
        <v>25</v>
      </c>
      <c r="BM44" s="34">
        <v>903.6</v>
      </c>
      <c r="BN44" s="2">
        <v>1</v>
      </c>
      <c r="BO44" s="26">
        <v>51.500000000000007</v>
      </c>
    </row>
    <row r="45" spans="1:67" s="38" customFormat="1" ht="20.45" customHeight="1" thickBot="1" x14ac:dyDescent="0.3">
      <c r="A45" s="35" t="s">
        <v>45</v>
      </c>
      <c r="B45" s="36">
        <v>202841.9</v>
      </c>
      <c r="C45" s="10">
        <f t="shared" ref="C45:N45" si="6">SUM(C10:C44)</f>
        <v>202841.9</v>
      </c>
      <c r="D45" s="37">
        <f t="shared" si="6"/>
        <v>188472</v>
      </c>
      <c r="E45" s="36">
        <f t="shared" si="6"/>
        <v>80349.700000000012</v>
      </c>
      <c r="F45" s="37">
        <f t="shared" si="6"/>
        <v>4420</v>
      </c>
      <c r="G45" s="36">
        <f t="shared" si="6"/>
        <v>42432</v>
      </c>
      <c r="H45" s="37">
        <f t="shared" si="6"/>
        <v>1050</v>
      </c>
      <c r="I45" s="36">
        <f t="shared" si="6"/>
        <v>21066.400000000001</v>
      </c>
      <c r="J45" s="37">
        <f t="shared" si="6"/>
        <v>14760</v>
      </c>
      <c r="K45" s="36">
        <f t="shared" si="6"/>
        <v>35594</v>
      </c>
      <c r="L45" s="37">
        <f t="shared" si="6"/>
        <v>2685</v>
      </c>
      <c r="M45" s="36">
        <f t="shared" si="6"/>
        <v>11843.499999999998</v>
      </c>
      <c r="N45" s="37">
        <f t="shared" si="6"/>
        <v>319</v>
      </c>
      <c r="O45" s="36">
        <v>11556.300000000001</v>
      </c>
      <c r="P45" s="37">
        <f t="shared" ref="P45:W45" si="7">SUM(P10:P44)</f>
        <v>92</v>
      </c>
      <c r="Q45" s="36">
        <f t="shared" si="7"/>
        <v>4280.8999999999996</v>
      </c>
      <c r="R45" s="37">
        <f t="shared" si="7"/>
        <v>34</v>
      </c>
      <c r="S45" s="36">
        <f t="shared" si="7"/>
        <v>1271.4000000000001</v>
      </c>
      <c r="T45" s="37">
        <f t="shared" si="7"/>
        <v>145</v>
      </c>
      <c r="U45" s="36">
        <f t="shared" si="7"/>
        <v>3596.2999999999997</v>
      </c>
      <c r="V45" s="37">
        <f t="shared" si="7"/>
        <v>48</v>
      </c>
      <c r="W45" s="36">
        <f t="shared" si="7"/>
        <v>2407.7000000000007</v>
      </c>
      <c r="X45" s="36">
        <v>206201.80000000002</v>
      </c>
      <c r="Y45" s="27">
        <f t="shared" si="2"/>
        <v>206201.80000000002</v>
      </c>
      <c r="Z45" s="37">
        <f t="shared" ref="Z45:AJ45" si="8">SUM(Z10:Z44)</f>
        <v>188472</v>
      </c>
      <c r="AA45" s="36">
        <f t="shared" si="8"/>
        <v>80349.700000000012</v>
      </c>
      <c r="AB45" s="37">
        <f t="shared" si="8"/>
        <v>4420</v>
      </c>
      <c r="AC45" s="36">
        <f t="shared" si="8"/>
        <v>42432</v>
      </c>
      <c r="AD45" s="37">
        <f t="shared" si="8"/>
        <v>1050</v>
      </c>
      <c r="AE45" s="36">
        <f t="shared" si="8"/>
        <v>21443.400000000005</v>
      </c>
      <c r="AF45" s="37">
        <f t="shared" si="8"/>
        <v>14760</v>
      </c>
      <c r="AG45" s="36">
        <f t="shared" si="8"/>
        <v>37373.700000000004</v>
      </c>
      <c r="AH45" s="37">
        <f t="shared" si="8"/>
        <v>2685</v>
      </c>
      <c r="AI45" s="36">
        <f t="shared" si="8"/>
        <v>12869.100000000004</v>
      </c>
      <c r="AJ45" s="37">
        <f t="shared" si="8"/>
        <v>319</v>
      </c>
      <c r="AK45" s="36">
        <v>11733.899999999996</v>
      </c>
      <c r="AL45" s="37">
        <f t="shared" ref="AL45:AS45" si="9">SUM(AL10:AL44)</f>
        <v>92</v>
      </c>
      <c r="AM45" s="36">
        <f t="shared" si="9"/>
        <v>4363.3</v>
      </c>
      <c r="AN45" s="37">
        <f t="shared" si="9"/>
        <v>34</v>
      </c>
      <c r="AO45" s="36">
        <f t="shared" si="9"/>
        <v>1308.5</v>
      </c>
      <c r="AP45" s="37">
        <f t="shared" si="9"/>
        <v>145</v>
      </c>
      <c r="AQ45" s="36">
        <f t="shared" si="9"/>
        <v>3651</v>
      </c>
      <c r="AR45" s="37">
        <f t="shared" si="9"/>
        <v>48</v>
      </c>
      <c r="AS45" s="36">
        <f t="shared" si="9"/>
        <v>2411.1000000000008</v>
      </c>
      <c r="AT45" s="36">
        <v>209709.08122703648</v>
      </c>
      <c r="AU45" s="27">
        <f t="shared" si="4"/>
        <v>209709.08122703648</v>
      </c>
      <c r="AV45" s="37">
        <f t="shared" ref="AV45:BF45" si="10">SUM(AV10:AV44)</f>
        <v>188472</v>
      </c>
      <c r="AW45" s="36">
        <f t="shared" si="10"/>
        <v>80349.700000000012</v>
      </c>
      <c r="AX45" s="37">
        <f t="shared" si="10"/>
        <v>4420</v>
      </c>
      <c r="AY45" s="36">
        <f t="shared" si="10"/>
        <v>42432</v>
      </c>
      <c r="AZ45" s="37">
        <f t="shared" si="10"/>
        <v>1050</v>
      </c>
      <c r="BA45" s="36">
        <f t="shared" si="10"/>
        <v>21839.181227036486</v>
      </c>
      <c r="BB45" s="37">
        <f t="shared" si="10"/>
        <v>14760</v>
      </c>
      <c r="BC45" s="36">
        <f t="shared" si="10"/>
        <v>39242.400000000001</v>
      </c>
      <c r="BD45" s="37">
        <f t="shared" si="10"/>
        <v>2685</v>
      </c>
      <c r="BE45" s="36">
        <f t="shared" si="10"/>
        <v>13908.3</v>
      </c>
      <c r="BF45" s="37">
        <f t="shared" si="10"/>
        <v>319</v>
      </c>
      <c r="BG45" s="36">
        <v>11937.5</v>
      </c>
      <c r="BH45" s="37">
        <f t="shared" ref="BH45:BO45" si="11">SUM(BH10:BH44)</f>
        <v>92</v>
      </c>
      <c r="BI45" s="36">
        <f t="shared" si="11"/>
        <v>4455.6000000000004</v>
      </c>
      <c r="BJ45" s="37">
        <f t="shared" si="11"/>
        <v>34</v>
      </c>
      <c r="BK45" s="36">
        <f t="shared" si="11"/>
        <v>1353.6999999999998</v>
      </c>
      <c r="BL45" s="37">
        <f t="shared" si="11"/>
        <v>145</v>
      </c>
      <c r="BM45" s="36">
        <f t="shared" si="11"/>
        <v>3712.9</v>
      </c>
      <c r="BN45" s="37">
        <f t="shared" si="11"/>
        <v>48</v>
      </c>
      <c r="BO45" s="36">
        <f t="shared" si="11"/>
        <v>2415.2999999999997</v>
      </c>
    </row>
    <row r="46" spans="1:67" ht="12.75" x14ac:dyDescent="0.25">
      <c r="A46" s="62" t="s">
        <v>37</v>
      </c>
      <c r="B46" s="62"/>
      <c r="C46" s="62"/>
      <c r="D46" s="62"/>
      <c r="E46" s="62"/>
      <c r="F46" s="62"/>
      <c r="G46" s="62"/>
      <c r="H46" s="62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40"/>
      <c r="AA46" s="40"/>
      <c r="AB46" s="40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40"/>
      <c r="AW46" s="40"/>
      <c r="AX46" s="40"/>
      <c r="AZ46" s="39"/>
      <c r="BA46" s="39"/>
      <c r="BB46" s="39"/>
      <c r="BC46" s="39"/>
      <c r="BD46" s="39"/>
      <c r="BE46" s="39"/>
      <c r="BF46" s="39"/>
      <c r="BG46" s="39"/>
      <c r="BH46" s="39"/>
      <c r="BI46" s="39"/>
      <c r="BJ46" s="39"/>
      <c r="BK46" s="39"/>
      <c r="BL46" s="39"/>
      <c r="BM46" s="39"/>
      <c r="BN46" s="39"/>
      <c r="BO46" s="39"/>
    </row>
    <row r="48" spans="1:67" x14ac:dyDescent="0.25">
      <c r="B48" s="42"/>
    </row>
  </sheetData>
  <mergeCells count="69">
    <mergeCell ref="A46:H46"/>
    <mergeCell ref="BF7:BG7"/>
    <mergeCell ref="BH7:BI7"/>
    <mergeCell ref="BJ7:BK7"/>
    <mergeCell ref="BL7:BM7"/>
    <mergeCell ref="AV7:AW7"/>
    <mergeCell ref="AX7:AY7"/>
    <mergeCell ref="AZ7:BA7"/>
    <mergeCell ref="BB7:BC7"/>
    <mergeCell ref="BD7:BE7"/>
    <mergeCell ref="AJ7:AK7"/>
    <mergeCell ref="AL7:AM7"/>
    <mergeCell ref="AN7:AO7"/>
    <mergeCell ref="Z7:AA7"/>
    <mergeCell ref="AB7:AC7"/>
    <mergeCell ref="AD7:AE7"/>
    <mergeCell ref="D7:E7"/>
    <mergeCell ref="F7:G7"/>
    <mergeCell ref="H7:I7"/>
    <mergeCell ref="J7:K7"/>
    <mergeCell ref="L7:M7"/>
    <mergeCell ref="AF7:AG7"/>
    <mergeCell ref="BM2:BO2"/>
    <mergeCell ref="BN7:BO7"/>
    <mergeCell ref="N7:O7"/>
    <mergeCell ref="P7:Q7"/>
    <mergeCell ref="R7:S7"/>
    <mergeCell ref="T7:U7"/>
    <mergeCell ref="V7:W7"/>
    <mergeCell ref="AH7:AI7"/>
    <mergeCell ref="AV5:BO5"/>
    <mergeCell ref="AV6:AW6"/>
    <mergeCell ref="AX6:AY6"/>
    <mergeCell ref="AZ6:BA6"/>
    <mergeCell ref="BB6:BC6"/>
    <mergeCell ref="BD6:BE6"/>
    <mergeCell ref="BF6:BG6"/>
    <mergeCell ref="BH6:BI6"/>
    <mergeCell ref="BJ6:BK6"/>
    <mergeCell ref="BL6:BM6"/>
    <mergeCell ref="BN6:BO6"/>
    <mergeCell ref="AP7:AQ7"/>
    <mergeCell ref="AR7:AS7"/>
    <mergeCell ref="A5:A6"/>
    <mergeCell ref="AH6:AI6"/>
    <mergeCell ref="AJ6:AK6"/>
    <mergeCell ref="D5:W5"/>
    <mergeCell ref="Z5:AS5"/>
    <mergeCell ref="AN6:AO6"/>
    <mergeCell ref="AP6:AQ6"/>
    <mergeCell ref="AR6:AS6"/>
    <mergeCell ref="Z6:AA6"/>
    <mergeCell ref="AL6:AM6"/>
    <mergeCell ref="AF6:AG6"/>
    <mergeCell ref="D6:E6"/>
    <mergeCell ref="F6:G6"/>
    <mergeCell ref="H6:I6"/>
    <mergeCell ref="A3:AE3"/>
    <mergeCell ref="AC1:AE1"/>
    <mergeCell ref="J6:K6"/>
    <mergeCell ref="P6:Q6"/>
    <mergeCell ref="B5:B6"/>
    <mergeCell ref="AB6:AC6"/>
    <mergeCell ref="AD6:AE6"/>
    <mergeCell ref="R6:S6"/>
    <mergeCell ref="T6:U6"/>
    <mergeCell ref="L6:M6"/>
    <mergeCell ref="N6:O6"/>
    <mergeCell ref="V6:W6"/>
  </mergeCells>
  <pageMargins left="0" right="0" top="0" bottom="0" header="0" footer="0"/>
  <pageSetup paperSize="9" scale="65" orientation="landscape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nr.2-Destinatie speciala</vt:lpstr>
    </vt:vector>
  </TitlesOfParts>
  <Company>CtrlSoft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rsluhinscaia</dc:creator>
  <cp:lastModifiedBy>Natalia Tabacari</cp:lastModifiedBy>
  <cp:lastPrinted>2018-09-08T12:52:14Z</cp:lastPrinted>
  <dcterms:created xsi:type="dcterms:W3CDTF">2014-04-17T05:48:57Z</dcterms:created>
  <dcterms:modified xsi:type="dcterms:W3CDTF">2018-09-08T13:09:01Z</dcterms:modified>
</cp:coreProperties>
</file>