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WORK\Buget\2018\Anexa nr.3 (2018)\Anexa nr.3\"/>
    </mc:Choice>
  </mc:AlternateContent>
  <bookViews>
    <workbookView xWindow="0" yWindow="0" windowWidth="28800" windowHeight="12330" tabRatio="626"/>
  </bookViews>
  <sheets>
    <sheet name="Tabel" sheetId="78" r:id="rId1"/>
  </sheets>
  <definedNames>
    <definedName name="_xlnm._FilterDatabase" localSheetId="0" hidden="1">Tabel!$A$9:$B$477</definedName>
    <definedName name="_xlnm.Print_Titles" localSheetId="0">Tabel!$7:$9</definedName>
    <definedName name="_xlnm.Print_Area" localSheetId="0">Tabel!$A$1:$G$477</definedName>
  </definedNames>
  <calcPr calcId="162913"/>
  <fileRecoveryPr autoRecover="0"/>
</workbook>
</file>

<file path=xl/calcChain.xml><?xml version="1.0" encoding="utf-8"?>
<calcChain xmlns="http://schemas.openxmlformats.org/spreadsheetml/2006/main">
  <c r="F408" i="78" l="1"/>
  <c r="F409" i="78"/>
  <c r="F410" i="78"/>
  <c r="F411" i="78"/>
  <c r="F412" i="78"/>
  <c r="F413" i="78"/>
  <c r="F414" i="78"/>
  <c r="F415" i="78"/>
  <c r="F416" i="78"/>
  <c r="F417" i="78"/>
  <c r="F418" i="78"/>
  <c r="F419" i="78"/>
  <c r="F420" i="78"/>
  <c r="F421" i="78"/>
  <c r="F422" i="78"/>
  <c r="F407" i="78"/>
  <c r="G280" i="78"/>
  <c r="G283" i="78"/>
  <c r="G285" i="78"/>
  <c r="G286" i="78"/>
  <c r="F280" i="78"/>
  <c r="F283" i="78"/>
  <c r="F285" i="78"/>
  <c r="F286" i="78"/>
  <c r="F288" i="78"/>
  <c r="D278" i="78"/>
  <c r="G278" i="78" s="1"/>
  <c r="D279" i="78"/>
  <c r="F279" i="78" s="1"/>
  <c r="D282" i="78"/>
  <c r="G282" i="78" s="1"/>
  <c r="D287" i="78"/>
  <c r="F287" i="78" s="1"/>
  <c r="G51" i="78"/>
  <c r="G52" i="78"/>
  <c r="G55" i="78"/>
  <c r="G57" i="78"/>
  <c r="G58" i="78"/>
  <c r="F51" i="78"/>
  <c r="F52" i="78"/>
  <c r="F55" i="78"/>
  <c r="F57" i="78"/>
  <c r="F58" i="78"/>
  <c r="F60" i="78"/>
  <c r="E48" i="78"/>
  <c r="D49" i="78"/>
  <c r="G49" i="78" s="1"/>
  <c r="D50" i="78"/>
  <c r="G50" i="78" s="1"/>
  <c r="D54" i="78"/>
  <c r="G54" i="78" s="1"/>
  <c r="D59" i="78"/>
  <c r="G59" i="78" s="1"/>
  <c r="F50" i="78" l="1"/>
  <c r="D277" i="78"/>
  <c r="F54" i="78"/>
  <c r="F282" i="78"/>
  <c r="D53" i="78"/>
  <c r="D56" i="78"/>
  <c r="F278" i="78"/>
  <c r="D48" i="78"/>
  <c r="F59" i="78"/>
  <c r="D284" i="78"/>
  <c r="F277" i="78"/>
  <c r="G277" i="78"/>
  <c r="G287" i="78"/>
  <c r="G279" i="78"/>
  <c r="F53" i="78"/>
  <c r="F49" i="78"/>
  <c r="D281" i="78"/>
  <c r="G56" i="78" l="1"/>
  <c r="G53" i="78"/>
  <c r="F56" i="78"/>
  <c r="F48" i="78"/>
  <c r="G48" i="78"/>
  <c r="F284" i="78"/>
  <c r="G284" i="78"/>
  <c r="F281" i="78"/>
  <c r="G281" i="78"/>
</calcChain>
</file>

<file path=xl/sharedStrings.xml><?xml version="1.0" encoding="utf-8"?>
<sst xmlns="http://schemas.openxmlformats.org/spreadsheetml/2006/main" count="915" uniqueCount="372">
  <si>
    <t>Cod</t>
  </si>
  <si>
    <t>Denumirea</t>
  </si>
  <si>
    <t xml:space="preserve">  Resurse, total</t>
  </si>
  <si>
    <t xml:space="preserve">          </t>
  </si>
  <si>
    <t>1</t>
  </si>
  <si>
    <t>2</t>
  </si>
  <si>
    <t xml:space="preserve"> </t>
  </si>
  <si>
    <t xml:space="preserve">  Cheltuieli recurente</t>
  </si>
  <si>
    <t>(2+3)-3192</t>
  </si>
  <si>
    <t>21</t>
  </si>
  <si>
    <t>3192</t>
  </si>
  <si>
    <t>01</t>
  </si>
  <si>
    <t>0807</t>
  </si>
  <si>
    <t>1606</t>
  </si>
  <si>
    <t>07</t>
  </si>
  <si>
    <t>8018</t>
  </si>
  <si>
    <t>09</t>
  </si>
  <si>
    <t>8810</t>
  </si>
  <si>
    <t>8812</t>
  </si>
  <si>
    <t>04</t>
  </si>
  <si>
    <t>5001</t>
  </si>
  <si>
    <t xml:space="preserve">     Promovarea exporturilor</t>
  </si>
  <si>
    <t>5002</t>
  </si>
  <si>
    <t>5004</t>
  </si>
  <si>
    <t>5008</t>
  </si>
  <si>
    <t>5011</t>
  </si>
  <si>
    <t>5801</t>
  </si>
  <si>
    <t>5802</t>
  </si>
  <si>
    <t>5803</t>
  </si>
  <si>
    <t>5804</t>
  </si>
  <si>
    <t>5805</t>
  </si>
  <si>
    <t>6802</t>
  </si>
  <si>
    <t>6804</t>
  </si>
  <si>
    <t>6805</t>
  </si>
  <si>
    <t>0203</t>
  </si>
  <si>
    <t>0501</t>
  </si>
  <si>
    <t xml:space="preserve">     Administrarea veniturilor publice</t>
  </si>
  <si>
    <t>0502</t>
  </si>
  <si>
    <t>0504</t>
  </si>
  <si>
    <t>0505</t>
  </si>
  <si>
    <t>0508</t>
  </si>
  <si>
    <t>0204</t>
  </si>
  <si>
    <t>03</t>
  </si>
  <si>
    <t>4001</t>
  </si>
  <si>
    <t>4008</t>
  </si>
  <si>
    <t>4009</t>
  </si>
  <si>
    <t>4010</t>
  </si>
  <si>
    <t>4014</t>
  </si>
  <si>
    <t>4015</t>
  </si>
  <si>
    <t>4016</t>
  </si>
  <si>
    <t xml:space="preserve">     Sistemul penitenciar</t>
  </si>
  <si>
    <t>4302</t>
  </si>
  <si>
    <t>10</t>
  </si>
  <si>
    <t>9011</t>
  </si>
  <si>
    <t>9018</t>
  </si>
  <si>
    <t>Ministerul Afacerilor Interne</t>
  </si>
  <si>
    <t>0205</t>
  </si>
  <si>
    <t>3501</t>
  </si>
  <si>
    <t>3502</t>
  </si>
  <si>
    <t>3503</t>
  </si>
  <si>
    <t xml:space="preserve">     Trupe de carabinieri</t>
  </si>
  <si>
    <t>3504</t>
  </si>
  <si>
    <t>3505</t>
  </si>
  <si>
    <t xml:space="preserve">     Managementul frontierei</t>
  </si>
  <si>
    <t>3506</t>
  </si>
  <si>
    <t>3702</t>
  </si>
  <si>
    <t>05</t>
  </si>
  <si>
    <t>7006</t>
  </si>
  <si>
    <t>6104</t>
  </si>
  <si>
    <t>6105</t>
  </si>
  <si>
    <t xml:space="preserve">     Dezvoltarea drumurilor</t>
  </si>
  <si>
    <t>6402</t>
  </si>
  <si>
    <t xml:space="preserve">     Dezvoltarea turismului</t>
  </si>
  <si>
    <t>6602</t>
  </si>
  <si>
    <t>7002</t>
  </si>
  <si>
    <t>06</t>
  </si>
  <si>
    <t>7503</t>
  </si>
  <si>
    <t>7504</t>
  </si>
  <si>
    <t>1605</t>
  </si>
  <si>
    <t>1908</t>
  </si>
  <si>
    <t>5101</t>
  </si>
  <si>
    <t>5102</t>
  </si>
  <si>
    <t>5103</t>
  </si>
  <si>
    <t>5104</t>
  </si>
  <si>
    <t>5105</t>
  </si>
  <si>
    <t>5106</t>
  </si>
  <si>
    <t>5107</t>
  </si>
  <si>
    <t>8806</t>
  </si>
  <si>
    <t>8809</t>
  </si>
  <si>
    <t>8813</t>
  </si>
  <si>
    <t>8814</t>
  </si>
  <si>
    <t>9006</t>
  </si>
  <si>
    <t xml:space="preserve">     Dezvoltarea transportului  naval</t>
  </si>
  <si>
    <t>6403</t>
  </si>
  <si>
    <t>5108</t>
  </si>
  <si>
    <t>5902</t>
  </si>
  <si>
    <t xml:space="preserve">     Explorarea subsolului</t>
  </si>
  <si>
    <t>5903</t>
  </si>
  <si>
    <t xml:space="preserve">     Prognozarea meteo</t>
  </si>
  <si>
    <t>5010</t>
  </si>
  <si>
    <t>7001</t>
  </si>
  <si>
    <t>7003</t>
  </si>
  <si>
    <t>7004</t>
  </si>
  <si>
    <t>7005</t>
  </si>
  <si>
    <t>7007</t>
  </si>
  <si>
    <t>7008</t>
  </si>
  <si>
    <t>1602</t>
  </si>
  <si>
    <t>5007</t>
  </si>
  <si>
    <t>5807</t>
  </si>
  <si>
    <t>08</t>
  </si>
  <si>
    <t xml:space="preserve">     Dezvoltarea culturii</t>
  </si>
  <si>
    <t>8502</t>
  </si>
  <si>
    <t>8504</t>
  </si>
  <si>
    <t>8801</t>
  </si>
  <si>
    <t>8804</t>
  </si>
  <si>
    <t>8805</t>
  </si>
  <si>
    <t>8808</t>
  </si>
  <si>
    <t>8815</t>
  </si>
  <si>
    <t>8816</t>
  </si>
  <si>
    <t>8503</t>
  </si>
  <si>
    <t>8510</t>
  </si>
  <si>
    <t>9009</t>
  </si>
  <si>
    <t>9019</t>
  </si>
  <si>
    <t>1604</t>
  </si>
  <si>
    <t>1907</t>
  </si>
  <si>
    <t>8007</t>
  </si>
  <si>
    <t>8019</t>
  </si>
  <si>
    <t xml:space="preserve">     Sport</t>
  </si>
  <si>
    <t>8602</t>
  </si>
  <si>
    <t xml:space="preserve">     Tineret</t>
  </si>
  <si>
    <t>8603</t>
  </si>
  <si>
    <t>0245</t>
  </si>
  <si>
    <t>2701</t>
  </si>
  <si>
    <t xml:space="preserve">     Rezerve materiale ale statului</t>
  </si>
  <si>
    <t>2702</t>
  </si>
  <si>
    <t>2703</t>
  </si>
  <si>
    <t>0247</t>
  </si>
  <si>
    <t>4802</t>
  </si>
  <si>
    <t>0274</t>
  </si>
  <si>
    <t>1901</t>
  </si>
  <si>
    <t>0276</t>
  </si>
  <si>
    <t>0402</t>
  </si>
  <si>
    <t xml:space="preserve">     Sistemul electoral</t>
  </si>
  <si>
    <t>2202</t>
  </si>
  <si>
    <t>0407</t>
  </si>
  <si>
    <t>0702</t>
  </si>
  <si>
    <t>1603</t>
  </si>
  <si>
    <t>0799</t>
  </si>
  <si>
    <t>0604</t>
  </si>
  <si>
    <t>0802</t>
  </si>
  <si>
    <t xml:space="preserve">     Reintegrarea statului</t>
  </si>
  <si>
    <t>0803</t>
  </si>
  <si>
    <t>1101</t>
  </si>
  <si>
    <t>1102</t>
  </si>
  <si>
    <t xml:space="preserve">     Raporturi interbugetare de compensare</t>
  </si>
  <si>
    <t>1103</t>
  </si>
  <si>
    <t>1701</t>
  </si>
  <si>
    <t>1702</t>
  </si>
  <si>
    <t>7009</t>
  </si>
  <si>
    <t>8020</t>
  </si>
  <si>
    <t>8604</t>
  </si>
  <si>
    <t>8817</t>
  </si>
  <si>
    <t>9014</t>
  </si>
  <si>
    <t>9015</t>
  </si>
  <si>
    <t>9016</t>
  </si>
  <si>
    <t>9023</t>
  </si>
  <si>
    <t>9030</t>
  </si>
  <si>
    <t>9032</t>
  </si>
  <si>
    <t xml:space="preserve"> Servicii de stat cu destinație generală                                                             </t>
  </si>
  <si>
    <t xml:space="preserve"> Ocrotirea sănătății                                                                                 </t>
  </si>
  <si>
    <t xml:space="preserve">     Programe naționale și speciale în domeniul ocrotirii sănătății</t>
  </si>
  <si>
    <t xml:space="preserve">     Învățămînt  superior</t>
  </si>
  <si>
    <t xml:space="preserve">     Perfecționarea cadrelor</t>
  </si>
  <si>
    <t xml:space="preserve"> Servicii în domeniul economiei                                                                      </t>
  </si>
  <si>
    <t xml:space="preserve">     Politici și management  în domeniul macroeconomic și de dezvoltare a economiei</t>
  </si>
  <si>
    <t xml:space="preserve">     Susținerea întreprinderilor mici și mijlocii</t>
  </si>
  <si>
    <t xml:space="preserve">     Protecția drepturilor consumatorilor</t>
  </si>
  <si>
    <t xml:space="preserve">     Securitate industrială</t>
  </si>
  <si>
    <t xml:space="preserve">     Politici și management în sectorul energetic</t>
  </si>
  <si>
    <t xml:space="preserve">     Rețele și conducte de gaz</t>
  </si>
  <si>
    <t xml:space="preserve">     Rețele electrice</t>
  </si>
  <si>
    <t xml:space="preserve">     Eficiență energetică și surse regenerabile</t>
  </si>
  <si>
    <t xml:space="preserve">     Rețele termice</t>
  </si>
  <si>
    <t xml:space="preserve">     Dezvoltarea sistemului național de  standardizare</t>
  </si>
  <si>
    <t xml:space="preserve">     Dezvoltarea sistemului național de  metrologie</t>
  </si>
  <si>
    <t xml:space="preserve">     Dezvoltarea sistemului național de  acreditare</t>
  </si>
  <si>
    <t>Ministerul Finanțelor</t>
  </si>
  <si>
    <t xml:space="preserve">     Politici și management în domeniul bugetar-fiscal</t>
  </si>
  <si>
    <t xml:space="preserve">     Inspecția financiară</t>
  </si>
  <si>
    <t xml:space="preserve">     Supravegherea activității de audit</t>
  </si>
  <si>
    <t xml:space="preserve">     Administrarea achizițiilor publice</t>
  </si>
  <si>
    <t>Ministerul Justiției</t>
  </si>
  <si>
    <t xml:space="preserve"> Ordine publică și securitate națională                                                              </t>
  </si>
  <si>
    <t xml:space="preserve">     Politici și management în domeniul justiției</t>
  </si>
  <si>
    <t xml:space="preserve">     Apărare a drepturilor și intereselor legale ale persoanelor</t>
  </si>
  <si>
    <t xml:space="preserve">     Expertiză legală</t>
  </si>
  <si>
    <t xml:space="preserve">     Sistem integrat de informare juridică</t>
  </si>
  <si>
    <t xml:space="preserve">     Armonizare a legislației</t>
  </si>
  <si>
    <t xml:space="preserve">     Administrare judecătorească</t>
  </si>
  <si>
    <t xml:space="preserve">     Asigurarea măsurilor alternative de detenție</t>
  </si>
  <si>
    <t xml:space="preserve"> Protecție socială                                                                                   </t>
  </si>
  <si>
    <t xml:space="preserve">     Susținerea suplimentară a unor categorii de populație</t>
  </si>
  <si>
    <t xml:space="preserve">     Protecție socială pensionarilor din rîndul structurilor de forță</t>
  </si>
  <si>
    <t xml:space="preserve">     Politici și management în domeniul  afacerilor interne</t>
  </si>
  <si>
    <t xml:space="preserve">     Ordine și siguranță publică</t>
  </si>
  <si>
    <t xml:space="preserve">     Migrație și Azil</t>
  </si>
  <si>
    <t xml:space="preserve">     Servicii de suport în domeniul afacerilor interne</t>
  </si>
  <si>
    <t xml:space="preserve">     Protecția civilă și apărarea  împotriva incendiilor</t>
  </si>
  <si>
    <t xml:space="preserve"> Protecția mediului                                                                                  </t>
  </si>
  <si>
    <t xml:space="preserve">     Managementul deșeurilor radioactive</t>
  </si>
  <si>
    <t xml:space="preserve">     Dezvoltarea bazei normative în construcții</t>
  </si>
  <si>
    <t xml:space="preserve">     Implementarea proiectelor de dezvoltare regională</t>
  </si>
  <si>
    <t xml:space="preserve">     Colectarea, conservarea și distrugerea poluanților organici persistenți, a deșeurilor menajere solide și deșeurilor chimice</t>
  </si>
  <si>
    <t xml:space="preserve"> Gospodăria de locuințe și gospodăria serviciilor comunale                                           </t>
  </si>
  <si>
    <t xml:space="preserve">     Aprovizionarea cu apă și canalizare</t>
  </si>
  <si>
    <t xml:space="preserve">     Construcția locuințelor</t>
  </si>
  <si>
    <t xml:space="preserve">     Pregătirea cadrelor prin postdoctorat</t>
  </si>
  <si>
    <t xml:space="preserve">     Dezvoltarea durabilă a sectoarelor fitotehnie și horticultură</t>
  </si>
  <si>
    <t xml:space="preserve">     Creșterea și sănătatea animalelor</t>
  </si>
  <si>
    <t xml:space="preserve">     Dezvoltarea viticulturii și vinificației</t>
  </si>
  <si>
    <t xml:space="preserve">     Subvenționarea producătorilor agricoli</t>
  </si>
  <si>
    <t xml:space="preserve">     Securitate alimentară</t>
  </si>
  <si>
    <t xml:space="preserve">     Cercetări științifice aplicate în domeniul agriculturii, în direcția strategică "Biotehnologie"</t>
  </si>
  <si>
    <t xml:space="preserve">Învățămînt                                                                                          </t>
  </si>
  <si>
    <t xml:space="preserve">     Învățămînt  liceal</t>
  </si>
  <si>
    <t xml:space="preserve">     Învățămînt  profesional-tehnic postsecundar</t>
  </si>
  <si>
    <t xml:space="preserve">     Servicii generale în educație</t>
  </si>
  <si>
    <t xml:space="preserve">     Educație extrașcolară și susținerea elevilor dotați</t>
  </si>
  <si>
    <t xml:space="preserve">     Protecție a familiei și copilului</t>
  </si>
  <si>
    <t xml:space="preserve">     Sisteme de irigare și desecare</t>
  </si>
  <si>
    <t xml:space="preserve">     Securitate ecologică a mediului</t>
  </si>
  <si>
    <t xml:space="preserve">     Monitoringul calității mediului</t>
  </si>
  <si>
    <t xml:space="preserve">     Protecția și conservarea biodiversității</t>
  </si>
  <si>
    <t xml:space="preserve">     Cercetări științifice aplicate în domeniul protecției mediului</t>
  </si>
  <si>
    <t xml:space="preserve">     Radioprotecție și securitate nucleară</t>
  </si>
  <si>
    <t xml:space="preserve">     Cercetări știintifice aplicate în direcția strategică "Patrimoniul național și dezvoltarea societății"</t>
  </si>
  <si>
    <t xml:space="preserve"> Cultură,  sport,  tineret, culte și  odihnă                                                         </t>
  </si>
  <si>
    <t xml:space="preserve">     Susținerea culturii scrise</t>
  </si>
  <si>
    <t xml:space="preserve">     Asigurarea calității în învățămînt</t>
  </si>
  <si>
    <t xml:space="preserve">     Susținerea cinematografiei</t>
  </si>
  <si>
    <t xml:space="preserve">     Cercetări științifice aplicate în domeniul politicilor macroeconomice și programelor de dezvoltare economică, în direcția strategică "Materiale, tehnologii și produse inovative "</t>
  </si>
  <si>
    <t>Învățămînt  gimnazial</t>
  </si>
  <si>
    <t>Învățămînt  special</t>
  </si>
  <si>
    <t>Învățămîntt  liceal</t>
  </si>
  <si>
    <t>Învățămînt  profesional-tehnic secundar</t>
  </si>
  <si>
    <t>Învățămînt  profesional-tehnic postsecundar</t>
  </si>
  <si>
    <t>Învățămînt  superior</t>
  </si>
  <si>
    <t>Perfecționarea cadrelor</t>
  </si>
  <si>
    <t>Servicii generale în educație</t>
  </si>
  <si>
    <t>Educație extrașcolară și susținerea elevilor dotați</t>
  </si>
  <si>
    <t>Curriculum</t>
  </si>
  <si>
    <t>Asigurarea calității în învățămînt</t>
  </si>
  <si>
    <t xml:space="preserve">     Protecție în domeniul asigurării cu locuințe</t>
  </si>
  <si>
    <t xml:space="preserve">     Protecție socială a unor categorii de cetățeni</t>
  </si>
  <si>
    <t xml:space="preserve">     Servicii de suport pentru sfera științei și inovării</t>
  </si>
  <si>
    <t xml:space="preserve">     Cercetări științifice aplicate în domeniul sănătății publice și serviciilor medicale, în direcția strategică "Sănătate și biomedicină"</t>
  </si>
  <si>
    <t xml:space="preserve">     Dezvoltarea și modernizarea instituțiilor în domeniul ocrotirii sănătății</t>
  </si>
  <si>
    <t xml:space="preserve"> Cultură, sport, tineret, culte și odihnă                                                         </t>
  </si>
  <si>
    <t>Agenția Rezerve Materiale</t>
  </si>
  <si>
    <t xml:space="preserve">     Politici și management al rezervelor materiale ale statului</t>
  </si>
  <si>
    <t xml:space="preserve">     Servicii de suport în domeniul rezervelor materiale ale statului</t>
  </si>
  <si>
    <t>Centrul Național Anticorupție</t>
  </si>
  <si>
    <t xml:space="preserve">     Prevenire, cercetare  și combaterea  contravențiilor corupționale </t>
  </si>
  <si>
    <t>Consiliul Național pentru Acreditare și Atestare</t>
  </si>
  <si>
    <t xml:space="preserve">     Politici și management în domeniul cercetărilor științifice</t>
  </si>
  <si>
    <t>Agenția Națională de Asigurare a Calității în Învățămîntul Profesional</t>
  </si>
  <si>
    <t>Comisia Electorală Centrală</t>
  </si>
  <si>
    <t xml:space="preserve">     Controlul și soluționarea conflictelor de interese</t>
  </si>
  <si>
    <t>Academia de Științe a Moldovei</t>
  </si>
  <si>
    <t xml:space="preserve">     Cercetări științifice aplicate în sectorul energetic în direcția strategică "Eficiența, energetica și valorificarea surselor regenerabile de energie"</t>
  </si>
  <si>
    <t>Acțiuni generale</t>
  </si>
  <si>
    <t xml:space="preserve">     Gestionarea fondurilor de rezervă și  de intervenție</t>
  </si>
  <si>
    <t xml:space="preserve">     Raporturi interbugetare pentru nivelarea posibilităților financiare</t>
  </si>
  <si>
    <t xml:space="preserve">     Raporturi interbugetare cu destinație specială</t>
  </si>
  <si>
    <t xml:space="preserve">     Datoria de stat internă</t>
  </si>
  <si>
    <t xml:space="preserve">     Datoria de stat externă</t>
  </si>
  <si>
    <t xml:space="preserve">     Asigurarea de către stat a securității ecologice la nivel local</t>
  </si>
  <si>
    <t xml:space="preserve">     Asigurarea obligatorie de asistență medicală din partea statului</t>
  </si>
  <si>
    <t xml:space="preserve">     Asigurarea de către stat a școlilor sportive la nivel local</t>
  </si>
  <si>
    <t xml:space="preserve">     Asigurarea de către stat a învățămîntului la nivel local</t>
  </si>
  <si>
    <t xml:space="preserve">     Compensarea pierderilor pentru depunerile bănești ale cetățenilor în Banca de Economii</t>
  </si>
  <si>
    <t xml:space="preserve">     Subvenționarea dobînzilor la creditele bancare preferențiale acordate cooperativelor de construcții</t>
  </si>
  <si>
    <t xml:space="preserve">     Asistența socială de către stat a unor categorii de cetățeni la nivel local</t>
  </si>
  <si>
    <t>Resurse, total</t>
  </si>
  <si>
    <t>Cheltuieli recurente</t>
  </si>
  <si>
    <t xml:space="preserve">Investiții capitale în active materiale în curs de execuție                                                                                                                                                                                               </t>
  </si>
  <si>
    <t xml:space="preserve">cheltuieli de personal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</si>
  <si>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cheltuieli de personal                                                                                                                                                                                                                                    </t>
  </si>
  <si>
    <t xml:space="preserve">   Investiții capitale în active materiale în curs de execuție                                                                                                                                                                                               </t>
  </si>
  <si>
    <t>resurse generale</t>
  </si>
  <si>
    <t>Protecție a familiei și copilului</t>
  </si>
  <si>
    <t xml:space="preserve">     Cooperare externă</t>
  </si>
  <si>
    <t xml:space="preserve">     Protecția socială a persoanelor în situații de risc</t>
  </si>
  <si>
    <t xml:space="preserve">     Susținerea sistemului public de asigurări sociale</t>
  </si>
  <si>
    <t>0808</t>
  </si>
  <si>
    <t>Acțiuni cu caracter general</t>
  </si>
  <si>
    <t xml:space="preserve">     Reglementare și control al extracției  resurselor  minerale utile</t>
  </si>
  <si>
    <t>Cheltuieli și active nefinanciare, total</t>
  </si>
  <si>
    <t>2+3</t>
  </si>
  <si>
    <t>resurse ale proiectelor finanțate din surse externe</t>
  </si>
  <si>
    <t>venituri colectate</t>
  </si>
  <si>
    <t>297</t>
  </si>
  <si>
    <t>298+299</t>
  </si>
  <si>
    <t>dintre care venituri speciale</t>
  </si>
  <si>
    <t>296+297</t>
  </si>
  <si>
    <t>296</t>
  </si>
  <si>
    <t xml:space="preserve">     Compensarea diferenței de tarife la energia electrică și gazele naturale pentru populația din unele localități din raioanele Dubăsari și Căușeni și din satul Varnița din raionul Anenii Noi</t>
  </si>
  <si>
    <t xml:space="preserve">     Protejarea și punerea în valoare a patrimoniului cultural național</t>
  </si>
  <si>
    <t>0804</t>
  </si>
  <si>
    <t xml:space="preserve">     Reforma administrației publice</t>
  </si>
  <si>
    <t xml:space="preserve"> Servicii în domeniul economiei                                                              </t>
  </si>
  <si>
    <t>3</t>
  </si>
  <si>
    <t>4</t>
  </si>
  <si>
    <t>5</t>
  </si>
  <si>
    <t>0218</t>
  </si>
  <si>
    <t>Ministerul Economiei și Infrastructurii</t>
  </si>
  <si>
    <t>0220</t>
  </si>
  <si>
    <t>Ministerul Educației, Culturii și Cercetării</t>
  </si>
  <si>
    <t>0219</t>
  </si>
  <si>
    <t>Ministerul Agriculturii, Dezvoltării Regionale și Mediului</t>
  </si>
  <si>
    <t xml:space="preserve">     Politici și management în domeniul agriculturii, dezvoltării regionale și mediului</t>
  </si>
  <si>
    <t>Politicii și management în domeniul  educației, culturii și cercetării</t>
  </si>
  <si>
    <t>6405</t>
  </si>
  <si>
    <t xml:space="preserve">     Dezvoltarea transportului  feroviar</t>
  </si>
  <si>
    <t>Autoritatea Națională de Integritate</t>
  </si>
  <si>
    <t>TOTAL</t>
  </si>
  <si>
    <t xml:space="preserve">     Cercetări științifice fundamentale în direcție strategică "Patrimoniul național și dezvoltarea societății"</t>
  </si>
  <si>
    <t xml:space="preserve">     Cercetări științifice fundamentale în direcție strategică "Biotehnologie"</t>
  </si>
  <si>
    <t xml:space="preserve">     Cercetări științifice fundamentale în direcție strategică "Materiale, tehnologii și produse inovative"</t>
  </si>
  <si>
    <t xml:space="preserve">     Cercetări științifice fundamentale în direcție strategică "Sănătate și biomedicină"</t>
  </si>
  <si>
    <t xml:space="preserve">     Cercetări științifice fundamentale în direcție strategică "Eficiență energetică și valorificarea surselor regenerabile de energie"</t>
  </si>
  <si>
    <t xml:space="preserve">     Asistență medicală spitalicească</t>
  </si>
  <si>
    <t>8010</t>
  </si>
  <si>
    <t xml:space="preserve">     Asistență medicală primară</t>
  </si>
  <si>
    <t>8005</t>
  </si>
  <si>
    <t xml:space="preserve">     Eficienţă energetică şi surse regenerabile</t>
  </si>
  <si>
    <t>7011</t>
  </si>
  <si>
    <t xml:space="preserve">     Atenuarea şi adaptarea la schimbările climatice</t>
  </si>
  <si>
    <t xml:space="preserve">     Politici şi management în domeniul protecţiei mediului</t>
  </si>
  <si>
    <t>5014</t>
  </si>
  <si>
    <t xml:space="preserve">     Politici şi management în domeniul comerţului, alimentaţie publică şi prestări servicii</t>
  </si>
  <si>
    <t>Cercetări ştiinţifice fundamentale în direcţie strategică ”Materiale, tehnologii şi produse inovative”</t>
  </si>
  <si>
    <t xml:space="preserve">     Cercetări ştiinţifice fundamentale în direcţie strategică ”Patrimoniul naţional şi dezvoltarea societăţii”</t>
  </si>
  <si>
    <t xml:space="preserve">     Servicii de suport pentru sfera ştiinţei şi inovării</t>
  </si>
  <si>
    <t xml:space="preserve">     Protecție socială unor categorii de cetățeni</t>
  </si>
  <si>
    <t xml:space="preserve">     Cercetari științifice aplicate în direcția strategică "Patrimoniul național și dezvoltarea societății"</t>
  </si>
  <si>
    <t xml:space="preserve">     Politici şi management în domeniul bugetar-fiscal</t>
  </si>
  <si>
    <t xml:space="preserve">     Învățămînt  gimnazial</t>
  </si>
  <si>
    <t>5015</t>
  </si>
  <si>
    <t xml:space="preserve">     Servicii economice multifuncționale</t>
  </si>
  <si>
    <t>Aprobat</t>
  </si>
  <si>
    <t>Precizat</t>
  </si>
  <si>
    <t>Serviciul Prevenirea și Combaterea Spălării Banilor</t>
  </si>
  <si>
    <t>0411</t>
  </si>
  <si>
    <t>Prevenirea și combaterea spălării banilor și finanțării terorismului</t>
  </si>
  <si>
    <t>4803</t>
  </si>
  <si>
    <t>Agenția Națională pentru Cercetare și Dezvoltare</t>
  </si>
  <si>
    <t>0250</t>
  </si>
  <si>
    <t>Politici și management al rezervelor materiale ale statului</t>
  </si>
  <si>
    <t>Rezerve materiale ale statului</t>
  </si>
  <si>
    <t xml:space="preserve">        Servicii de suport în domeniul rezervelor materiale ale statului</t>
  </si>
  <si>
    <t>inclusiv:</t>
  </si>
  <si>
    <t>6</t>
  </si>
  <si>
    <t>7</t>
  </si>
  <si>
    <t>Tabel</t>
  </si>
  <si>
    <t>la Nota informativă</t>
  </si>
  <si>
    <t>care se redistribuie între autorități publice centrale și între subprogramele unei autorități</t>
  </si>
  <si>
    <t>mii lei</t>
  </si>
  <si>
    <t>Propuneri privind volumele alocațiilor aprobate în bugetul de stat pe anul 2018,</t>
  </si>
  <si>
    <t>ca urmare a reorganizării structurale</t>
  </si>
  <si>
    <t>Redistribuiri, total</t>
  </si>
  <si>
    <t>pînă la 10 la sută din volumul aprobat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</si>
</sst>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9"/>
      <color indexed="8"/>
      <name val="Arial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</font>
    <font>
      <i/>
      <sz val="9"/>
      <color theme="1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>
      <alignment vertical="center"/>
    </xf>
    <xf numFmtId="0" fontId="4" fillId="0" borderId="0"/>
    <xf numFmtId="0" fontId="9" fillId="0" borderId="0" applyFill="0" applyProtection="0">
      <alignment vertical="center"/>
    </xf>
  </cellStyleXfs>
  <cellXfs count="80">
    <xf numFmtId="0" fontId="0" fillId="0" borderId="0" xfId="0" applyFill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 indent="1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 inden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 indent="2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alignment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 indent="4"/>
    </xf>
    <xf numFmtId="0" fontId="10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 indent="10"/>
    </xf>
    <xf numFmtId="0" fontId="15" fillId="0" borderId="1" xfId="0" applyFont="1" applyFill="1" applyBorder="1" applyAlignment="1" applyProtection="1">
      <alignment horizontal="left" vertical="center" wrapText="1" indent="2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 indent="4"/>
    </xf>
    <xf numFmtId="0" fontId="10" fillId="0" borderId="0" xfId="0" applyFont="1" applyFill="1" applyAlignment="1" applyProtection="1">
      <alignment vertical="center" wrapText="1"/>
    </xf>
    <xf numFmtId="0" fontId="15" fillId="0" borderId="3" xfId="0" applyFont="1" applyFill="1" applyBorder="1" applyAlignment="1" applyProtection="1">
      <alignment horizontal="left" vertical="center" wrapText="1" indent="2"/>
    </xf>
    <xf numFmtId="49" fontId="21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 indent="4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 indent="10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horizontal="left" vertical="center" wrapText="1" indent="4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4" fontId="15" fillId="0" borderId="2" xfId="0" applyNumberFormat="1" applyFont="1" applyFill="1" applyBorder="1" applyAlignment="1" applyProtection="1">
      <alignment vertical="center"/>
    </xf>
    <xf numFmtId="164" fontId="11" fillId="0" borderId="2" xfId="0" applyNumberFormat="1" applyFont="1" applyFill="1" applyBorder="1" applyAlignment="1" applyProtection="1">
      <alignment vertical="center"/>
    </xf>
    <xf numFmtId="164" fontId="17" fillId="0" borderId="2" xfId="0" applyNumberFormat="1" applyFont="1" applyFill="1" applyBorder="1" applyAlignment="1" applyProtection="1">
      <alignment vertical="center"/>
    </xf>
    <xf numFmtId="164" fontId="19" fillId="0" borderId="2" xfId="0" applyNumberFormat="1" applyFont="1" applyFill="1" applyBorder="1" applyAlignment="1" applyProtection="1">
      <alignment vertical="center"/>
    </xf>
    <xf numFmtId="164" fontId="13" fillId="0" borderId="2" xfId="0" applyNumberFormat="1" applyFont="1" applyFill="1" applyBorder="1" applyAlignment="1" applyProtection="1">
      <alignment vertical="center"/>
    </xf>
    <xf numFmtId="164" fontId="21" fillId="0" borderId="2" xfId="0" applyNumberFormat="1" applyFont="1" applyFill="1" applyBorder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vertical="center"/>
    </xf>
    <xf numFmtId="164" fontId="21" fillId="0" borderId="4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164" fontId="25" fillId="0" borderId="2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wrapText="1"/>
    </xf>
    <xf numFmtId="0" fontId="28" fillId="0" borderId="1" xfId="0" applyFont="1" applyFill="1" applyBorder="1" applyAlignment="1" applyProtection="1">
      <alignment vertical="center" wrapText="1"/>
    </xf>
    <xf numFmtId="0" fontId="27" fillId="0" borderId="6" xfId="0" applyFont="1" applyFill="1" applyBorder="1" applyAlignment="1" applyProtection="1"/>
    <xf numFmtId="164" fontId="30" fillId="0" borderId="2" xfId="0" applyNumberFormat="1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vertical="center" wrapText="1"/>
    </xf>
    <xf numFmtId="49" fontId="27" fillId="0" borderId="2" xfId="0" applyNumberFormat="1" applyFont="1" applyFill="1" applyBorder="1" applyAlignment="1" applyProtection="1">
      <alignment horizontal="center" vertical="center"/>
    </xf>
    <xf numFmtId="164" fontId="29" fillId="0" borderId="2" xfId="0" applyNumberFormat="1" applyFont="1" applyFill="1" applyBorder="1" applyAlignment="1" applyProtection="1">
      <alignment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164" fontId="31" fillId="0" borderId="2" xfId="0" applyNumberFormat="1" applyFont="1" applyFill="1" applyBorder="1" applyAlignment="1" applyProtection="1">
      <alignment vertical="center"/>
    </xf>
    <xf numFmtId="164" fontId="32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33" fillId="0" borderId="5" xfId="0" applyFont="1" applyFill="1" applyBorder="1" applyAlignment="1" applyProtection="1">
      <alignment horizontal="center" vertical="center" wrapText="1"/>
    </xf>
    <xf numFmtId="49" fontId="33" fillId="0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25" fillId="0" borderId="5" xfId="0" applyFont="1" applyFill="1" applyBorder="1" applyAlignment="1" applyProtection="1">
      <alignment horizontal="center" vertical="top" wrapText="1"/>
    </xf>
    <xf numFmtId="164" fontId="13" fillId="0" borderId="7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1" fillId="0" borderId="7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9" fillId="0" borderId="7" xfId="0" applyNumberFormat="1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/>
    <xf numFmtId="164" fontId="25" fillId="0" borderId="7" xfId="0" applyNumberFormat="1" applyFont="1" applyFill="1" applyBorder="1" applyAlignment="1" applyProtection="1">
      <alignment vertical="center"/>
    </xf>
    <xf numFmtId="164" fontId="7" fillId="0" borderId="7" xfId="0" applyNumberFormat="1" applyFont="1" applyFill="1" applyBorder="1" applyAlignment="1" applyProtection="1">
      <alignment vertical="center"/>
    </xf>
    <xf numFmtId="164" fontId="21" fillId="0" borderId="7" xfId="0" applyNumberFormat="1" applyFont="1" applyFill="1" applyBorder="1" applyAlignment="1" applyProtection="1">
      <alignment vertical="center"/>
    </xf>
    <xf numFmtId="164" fontId="21" fillId="0" borderId="9" xfId="0" applyNumberFormat="1" applyFont="1" applyFill="1" applyBorder="1" applyAlignment="1" applyProtection="1">
      <alignment vertical="center"/>
    </xf>
    <xf numFmtId="164" fontId="36" fillId="0" borderId="5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Fill="1" applyAlignment="1" applyProtection="1">
      <alignment horizontal="center" vertical="center"/>
    </xf>
    <xf numFmtId="49" fontId="25" fillId="0" borderId="5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164" fontId="37" fillId="0" borderId="5" xfId="0" applyNumberFormat="1" applyFont="1" applyFill="1" applyBorder="1" applyAlignment="1" applyProtection="1">
      <alignment horizontal="center" vertical="top" wrapText="1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44444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FFFF"/>
      <color rgb="FF66FF66"/>
      <color rgb="FFFF66FF"/>
      <color rgb="FFFFFF00"/>
      <color rgb="FFCCFF99"/>
      <color rgb="FF00CC00"/>
      <color rgb="FFFFFFCC"/>
      <color rgb="FF2007D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77"/>
  <sheetViews>
    <sheetView showZeros="0" tabSelected="1" view="pageBreakPreview" topLeftCell="A401" zoomScaleNormal="100" zoomScaleSheetLayoutView="100" workbookViewId="0">
      <selection activeCell="B18" sqref="B18"/>
    </sheetView>
  </sheetViews>
  <sheetFormatPr defaultColWidth="9" defaultRowHeight="15" x14ac:dyDescent="0.2"/>
  <cols>
    <col min="1" max="1" width="56.85546875" style="23" customWidth="1"/>
    <col min="2" max="2" width="9" style="2" customWidth="1"/>
    <col min="3" max="3" width="13.5703125" style="37" customWidth="1"/>
    <col min="4" max="4" width="11.5703125" style="3" customWidth="1"/>
    <col min="5" max="5" width="9.85546875" style="3" customWidth="1"/>
    <col min="6" max="6" width="11.140625" style="3" customWidth="1"/>
    <col min="7" max="7" width="12.85546875" style="3" customWidth="1"/>
    <col min="8" max="16384" width="9" style="3"/>
  </cols>
  <sheetData>
    <row r="1" spans="1:7" ht="13.9" customHeight="1" x14ac:dyDescent="0.2">
      <c r="A1" s="1"/>
      <c r="C1" s="36"/>
      <c r="F1" s="62" t="s">
        <v>364</v>
      </c>
    </row>
    <row r="2" spans="1:7" ht="13.9" customHeight="1" x14ac:dyDescent="0.2">
      <c r="A2" s="1"/>
      <c r="C2" s="36"/>
      <c r="F2" s="62" t="s">
        <v>365</v>
      </c>
    </row>
    <row r="3" spans="1:7" ht="13.9" customHeight="1" x14ac:dyDescent="0.2">
      <c r="A3" s="1"/>
      <c r="C3" s="36"/>
    </row>
    <row r="4" spans="1:7" ht="20.25" customHeight="1" x14ac:dyDescent="0.2">
      <c r="A4" s="75" t="s">
        <v>368</v>
      </c>
      <c r="B4" s="75"/>
      <c r="C4" s="75"/>
      <c r="D4" s="75"/>
      <c r="E4" s="75"/>
      <c r="F4" s="75"/>
      <c r="G4" s="75"/>
    </row>
    <row r="5" spans="1:7" ht="20.25" customHeight="1" x14ac:dyDescent="0.2">
      <c r="A5" s="75" t="s">
        <v>366</v>
      </c>
      <c r="B5" s="75"/>
      <c r="C5" s="75"/>
      <c r="D5" s="75"/>
      <c r="E5" s="75"/>
      <c r="F5" s="75"/>
      <c r="G5" s="75"/>
    </row>
    <row r="6" spans="1:7" ht="15" customHeight="1" x14ac:dyDescent="0.2">
      <c r="A6" s="76"/>
      <c r="B6" s="76"/>
      <c r="C6" s="36"/>
      <c r="G6" s="61" t="s">
        <v>367</v>
      </c>
    </row>
    <row r="7" spans="1:7" ht="12" customHeight="1" x14ac:dyDescent="0.2">
      <c r="A7" s="78" t="s">
        <v>1</v>
      </c>
      <c r="B7" s="77" t="s">
        <v>0</v>
      </c>
      <c r="C7" s="74" t="s">
        <v>350</v>
      </c>
      <c r="D7" s="74" t="s">
        <v>370</v>
      </c>
      <c r="E7" s="79" t="s">
        <v>361</v>
      </c>
      <c r="F7" s="79"/>
      <c r="G7" s="74" t="s">
        <v>351</v>
      </c>
    </row>
    <row r="8" spans="1:7" ht="53.25" customHeight="1" x14ac:dyDescent="0.2">
      <c r="A8" s="78"/>
      <c r="B8" s="77"/>
      <c r="C8" s="74"/>
      <c r="D8" s="74"/>
      <c r="E8" s="63" t="s">
        <v>371</v>
      </c>
      <c r="F8" s="63" t="s">
        <v>369</v>
      </c>
      <c r="G8" s="74"/>
    </row>
    <row r="9" spans="1:7" s="46" customFormat="1" ht="9.75" customHeight="1" x14ac:dyDescent="0.2">
      <c r="A9" s="59">
        <v>1</v>
      </c>
      <c r="B9" s="60" t="s">
        <v>5</v>
      </c>
      <c r="C9" s="60" t="s">
        <v>311</v>
      </c>
      <c r="D9" s="60" t="s">
        <v>312</v>
      </c>
      <c r="E9" s="60" t="s">
        <v>313</v>
      </c>
      <c r="F9" s="60" t="s">
        <v>362</v>
      </c>
      <c r="G9" s="60" t="s">
        <v>363</v>
      </c>
    </row>
    <row r="10" spans="1:7" s="6" customFormat="1" ht="24" customHeight="1" x14ac:dyDescent="0.2">
      <c r="A10" s="4" t="s">
        <v>186</v>
      </c>
      <c r="B10" s="5" t="s">
        <v>34</v>
      </c>
      <c r="C10" s="42">
        <v>0</v>
      </c>
      <c r="D10" s="42"/>
      <c r="E10" s="42"/>
      <c r="F10" s="42"/>
      <c r="G10" s="64">
        <v>0</v>
      </c>
    </row>
    <row r="11" spans="1:7" s="6" customFormat="1" ht="17.25" customHeight="1" x14ac:dyDescent="0.2">
      <c r="A11" s="7" t="s">
        <v>297</v>
      </c>
      <c r="B11" s="8" t="s">
        <v>298</v>
      </c>
      <c r="C11" s="38">
        <v>1271491.6000000001</v>
      </c>
      <c r="D11" s="38">
        <v>2060</v>
      </c>
      <c r="E11" s="38">
        <v>2060</v>
      </c>
      <c r="F11" s="38">
        <v>0</v>
      </c>
      <c r="G11" s="65">
        <v>1273551.6000000001</v>
      </c>
    </row>
    <row r="12" spans="1:7" ht="15.75" customHeight="1" x14ac:dyDescent="0.2">
      <c r="A12" s="16" t="s">
        <v>7</v>
      </c>
      <c r="B12" s="10" t="s">
        <v>8</v>
      </c>
      <c r="C12" s="39">
        <v>1203088.4000000001</v>
      </c>
      <c r="D12" s="39">
        <v>2060</v>
      </c>
      <c r="E12" s="39">
        <v>2060</v>
      </c>
      <c r="F12" s="39">
        <v>0</v>
      </c>
      <c r="G12" s="66">
        <v>1205148.4000000001</v>
      </c>
    </row>
    <row r="13" spans="1:7" s="13" customFormat="1" ht="15" customHeight="1" x14ac:dyDescent="0.2">
      <c r="A13" s="11" t="s">
        <v>287</v>
      </c>
      <c r="B13" s="12" t="s">
        <v>9</v>
      </c>
      <c r="C13" s="40">
        <v>899889.7</v>
      </c>
      <c r="D13" s="40"/>
      <c r="E13" s="40"/>
      <c r="F13" s="40"/>
      <c r="G13" s="67">
        <v>899889.7</v>
      </c>
    </row>
    <row r="14" spans="1:7" ht="15.75" customHeight="1" x14ac:dyDescent="0.2">
      <c r="A14" s="16" t="s">
        <v>288</v>
      </c>
      <c r="B14" s="10" t="s">
        <v>10</v>
      </c>
      <c r="C14" s="39">
        <v>68403.199999999997</v>
      </c>
      <c r="D14" s="39"/>
      <c r="E14" s="39"/>
      <c r="F14" s="39"/>
      <c r="G14" s="66">
        <v>68403.199999999997</v>
      </c>
    </row>
    <row r="15" spans="1:7" ht="16.5" customHeight="1" x14ac:dyDescent="0.2">
      <c r="A15" s="17" t="s">
        <v>168</v>
      </c>
      <c r="B15" s="14" t="s">
        <v>11</v>
      </c>
      <c r="C15" s="41">
        <v>0</v>
      </c>
      <c r="D15" s="41"/>
      <c r="E15" s="41"/>
      <c r="F15" s="41"/>
      <c r="G15" s="68">
        <v>0</v>
      </c>
    </row>
    <row r="16" spans="1:7" ht="15.75" customHeight="1" x14ac:dyDescent="0.2">
      <c r="A16" s="16" t="s">
        <v>2</v>
      </c>
      <c r="B16" s="10" t="s">
        <v>3</v>
      </c>
      <c r="C16" s="39">
        <v>1271491.6000000001</v>
      </c>
      <c r="D16" s="39">
        <v>2060</v>
      </c>
      <c r="E16" s="39">
        <v>2060</v>
      </c>
      <c r="F16" s="39">
        <v>0</v>
      </c>
      <c r="G16" s="66">
        <v>1273551.6000000001</v>
      </c>
    </row>
    <row r="17" spans="1:7" s="13" customFormat="1" ht="15" customHeight="1" x14ac:dyDescent="0.2">
      <c r="A17" s="15" t="s">
        <v>289</v>
      </c>
      <c r="B17" s="12" t="s">
        <v>4</v>
      </c>
      <c r="C17" s="40">
        <v>1192533.8</v>
      </c>
      <c r="D17" s="40"/>
      <c r="E17" s="40"/>
      <c r="F17" s="40"/>
      <c r="G17" s="67">
        <v>1192533.8</v>
      </c>
    </row>
    <row r="18" spans="1:7" s="13" customFormat="1" ht="15" customHeight="1" x14ac:dyDescent="0.2">
      <c r="A18" s="15" t="s">
        <v>300</v>
      </c>
      <c r="B18" s="12" t="s">
        <v>301</v>
      </c>
      <c r="C18" s="40">
        <v>36150</v>
      </c>
      <c r="D18" s="40"/>
      <c r="E18" s="40"/>
      <c r="F18" s="40"/>
      <c r="G18" s="67">
        <v>36150</v>
      </c>
    </row>
    <row r="19" spans="1:7" s="13" customFormat="1" ht="15" customHeight="1" x14ac:dyDescent="0.2">
      <c r="A19" s="15" t="s">
        <v>299</v>
      </c>
      <c r="B19" s="12" t="s">
        <v>302</v>
      </c>
      <c r="C19" s="40">
        <v>42807.8</v>
      </c>
      <c r="D19" s="40">
        <v>2060</v>
      </c>
      <c r="E19" s="40">
        <v>2060</v>
      </c>
      <c r="F19" s="40"/>
      <c r="G19" s="67">
        <v>44867.8</v>
      </c>
    </row>
    <row r="20" spans="1:7" ht="15.75" customHeight="1" x14ac:dyDescent="0.2">
      <c r="A20" s="9" t="s">
        <v>297</v>
      </c>
      <c r="B20" s="10" t="s">
        <v>6</v>
      </c>
      <c r="C20" s="39">
        <v>1271491.6000000001</v>
      </c>
      <c r="D20" s="39">
        <v>2060</v>
      </c>
      <c r="E20" s="39">
        <v>2060</v>
      </c>
      <c r="F20" s="39">
        <v>0</v>
      </c>
      <c r="G20" s="66">
        <v>1273551.6000000001</v>
      </c>
    </row>
    <row r="21" spans="1:7" ht="15" customHeight="1" x14ac:dyDescent="0.2">
      <c r="A21" s="18" t="s">
        <v>187</v>
      </c>
      <c r="B21" s="12" t="s">
        <v>35</v>
      </c>
      <c r="C21" s="40">
        <v>145675</v>
      </c>
      <c r="D21" s="40">
        <v>-14500</v>
      </c>
      <c r="E21" s="40">
        <v>-14500</v>
      </c>
      <c r="F21" s="40"/>
      <c r="G21" s="67">
        <v>131175</v>
      </c>
    </row>
    <row r="22" spans="1:7" ht="15" customHeight="1" x14ac:dyDescent="0.2">
      <c r="A22" s="18" t="s">
        <v>36</v>
      </c>
      <c r="B22" s="12" t="s">
        <v>37</v>
      </c>
      <c r="C22" s="40">
        <v>1086658.5</v>
      </c>
      <c r="D22" s="40">
        <v>16560</v>
      </c>
      <c r="E22" s="40">
        <v>16560</v>
      </c>
      <c r="F22" s="40"/>
      <c r="G22" s="67">
        <v>1103218.5</v>
      </c>
    </row>
    <row r="23" spans="1:7" ht="15" customHeight="1" x14ac:dyDescent="0.2">
      <c r="A23" s="18" t="s">
        <v>188</v>
      </c>
      <c r="B23" s="12" t="s">
        <v>38</v>
      </c>
      <c r="C23" s="40">
        <v>31355</v>
      </c>
      <c r="D23" s="40"/>
      <c r="E23" s="40"/>
      <c r="F23" s="40"/>
      <c r="G23" s="67">
        <v>31355</v>
      </c>
    </row>
    <row r="24" spans="1:7" ht="15" customHeight="1" x14ac:dyDescent="0.2">
      <c r="A24" s="18" t="s">
        <v>189</v>
      </c>
      <c r="B24" s="12" t="s">
        <v>39</v>
      </c>
      <c r="C24" s="40">
        <v>374.5</v>
      </c>
      <c r="D24" s="40"/>
      <c r="E24" s="40"/>
      <c r="F24" s="40"/>
      <c r="G24" s="67">
        <v>374.5</v>
      </c>
    </row>
    <row r="25" spans="1:7" ht="15" customHeight="1" x14ac:dyDescent="0.2">
      <c r="A25" s="18" t="s">
        <v>190</v>
      </c>
      <c r="B25" s="12" t="s">
        <v>40</v>
      </c>
      <c r="C25" s="40">
        <v>7428.6</v>
      </c>
      <c r="D25" s="40"/>
      <c r="E25" s="40"/>
      <c r="F25" s="40"/>
      <c r="G25" s="67">
        <v>7428.6</v>
      </c>
    </row>
    <row r="26" spans="1:7" ht="11.25" customHeight="1" x14ac:dyDescent="0.2">
      <c r="A26" s="16"/>
      <c r="B26" s="10"/>
      <c r="C26" s="39">
        <v>0</v>
      </c>
      <c r="D26" s="39"/>
      <c r="E26" s="39"/>
      <c r="F26" s="39"/>
      <c r="G26" s="66">
        <v>0</v>
      </c>
    </row>
    <row r="27" spans="1:7" s="6" customFormat="1" ht="24" customHeight="1" x14ac:dyDescent="0.2">
      <c r="A27" s="4" t="s">
        <v>191</v>
      </c>
      <c r="B27" s="5" t="s">
        <v>41</v>
      </c>
      <c r="C27" s="42">
        <v>0</v>
      </c>
      <c r="D27" s="42"/>
      <c r="E27" s="42"/>
      <c r="F27" s="42"/>
      <c r="G27" s="64">
        <v>0</v>
      </c>
    </row>
    <row r="28" spans="1:7" s="6" customFormat="1" ht="17.25" customHeight="1" x14ac:dyDescent="0.2">
      <c r="A28" s="7" t="s">
        <v>297</v>
      </c>
      <c r="B28" s="8" t="s">
        <v>298</v>
      </c>
      <c r="C28" s="38">
        <v>840966.2</v>
      </c>
      <c r="D28" s="38">
        <v>-6140</v>
      </c>
      <c r="E28" s="38">
        <v>-6140</v>
      </c>
      <c r="F28" s="38">
        <v>0</v>
      </c>
      <c r="G28" s="65">
        <v>834826.2</v>
      </c>
    </row>
    <row r="29" spans="1:7" ht="15.75" customHeight="1" x14ac:dyDescent="0.2">
      <c r="A29" s="16" t="s">
        <v>7</v>
      </c>
      <c r="B29" s="10" t="s">
        <v>8</v>
      </c>
      <c r="C29" s="39">
        <v>618252.5</v>
      </c>
      <c r="D29" s="54">
        <v>0</v>
      </c>
      <c r="E29" s="39">
        <v>0</v>
      </c>
      <c r="F29" s="39">
        <v>0</v>
      </c>
      <c r="G29" s="66">
        <v>618252.5</v>
      </c>
    </row>
    <row r="30" spans="1:7" s="13" customFormat="1" ht="15" customHeight="1" x14ac:dyDescent="0.2">
      <c r="A30" s="11" t="s">
        <v>287</v>
      </c>
      <c r="B30" s="12" t="s">
        <v>9</v>
      </c>
      <c r="C30" s="40">
        <v>338318.5</v>
      </c>
      <c r="D30" s="40"/>
      <c r="E30" s="40"/>
      <c r="F30" s="40"/>
      <c r="G30" s="67">
        <v>338318.5</v>
      </c>
    </row>
    <row r="31" spans="1:7" ht="15.75" customHeight="1" x14ac:dyDescent="0.2">
      <c r="A31" s="16" t="s">
        <v>288</v>
      </c>
      <c r="B31" s="10" t="s">
        <v>10</v>
      </c>
      <c r="C31" s="39">
        <v>222713.7</v>
      </c>
      <c r="D31" s="40">
        <v>-6140</v>
      </c>
      <c r="E31" s="39">
        <v>-6140</v>
      </c>
      <c r="F31" s="39"/>
      <c r="G31" s="66">
        <v>216573.7</v>
      </c>
    </row>
    <row r="32" spans="1:7" ht="16.5" customHeight="1" x14ac:dyDescent="0.2">
      <c r="A32" s="17" t="s">
        <v>192</v>
      </c>
      <c r="B32" s="14" t="s">
        <v>42</v>
      </c>
      <c r="C32" s="41">
        <v>0</v>
      </c>
      <c r="D32" s="41"/>
      <c r="E32" s="41"/>
      <c r="F32" s="41"/>
      <c r="G32" s="68">
        <v>0</v>
      </c>
    </row>
    <row r="33" spans="1:7" ht="15.75" customHeight="1" x14ac:dyDescent="0.2">
      <c r="A33" s="16" t="s">
        <v>2</v>
      </c>
      <c r="B33" s="10" t="s">
        <v>3</v>
      </c>
      <c r="C33" s="39">
        <v>840966.2</v>
      </c>
      <c r="D33" s="39">
        <v>-6140</v>
      </c>
      <c r="E33" s="39">
        <v>-6140</v>
      </c>
      <c r="F33" s="39">
        <v>0</v>
      </c>
      <c r="G33" s="66">
        <v>834826.2</v>
      </c>
    </row>
    <row r="34" spans="1:7" s="13" customFormat="1" ht="15" customHeight="1" x14ac:dyDescent="0.2">
      <c r="A34" s="15" t="s">
        <v>289</v>
      </c>
      <c r="B34" s="12" t="s">
        <v>4</v>
      </c>
      <c r="C34" s="40">
        <v>691348.1</v>
      </c>
      <c r="D34" s="40">
        <v>-6140</v>
      </c>
      <c r="E34" s="40">
        <v>-6140</v>
      </c>
      <c r="F34" s="40"/>
      <c r="G34" s="67">
        <v>685208.1</v>
      </c>
    </row>
    <row r="35" spans="1:7" s="13" customFormat="1" ht="15" customHeight="1" x14ac:dyDescent="0.2">
      <c r="A35" s="15" t="s">
        <v>300</v>
      </c>
      <c r="B35" s="12" t="s">
        <v>301</v>
      </c>
      <c r="C35" s="40">
        <v>9974.7000000000007</v>
      </c>
      <c r="D35" s="40"/>
      <c r="E35" s="40"/>
      <c r="F35" s="40"/>
      <c r="G35" s="67">
        <v>9974.7000000000007</v>
      </c>
    </row>
    <row r="36" spans="1:7" s="13" customFormat="1" ht="15" customHeight="1" x14ac:dyDescent="0.2">
      <c r="A36" s="15" t="s">
        <v>299</v>
      </c>
      <c r="B36" s="12" t="s">
        <v>302</v>
      </c>
      <c r="C36" s="40">
        <v>139643.4</v>
      </c>
      <c r="D36" s="40"/>
      <c r="E36" s="40"/>
      <c r="F36" s="40"/>
      <c r="G36" s="67">
        <v>139643.4</v>
      </c>
    </row>
    <row r="37" spans="1:7" ht="15.75" customHeight="1" x14ac:dyDescent="0.2">
      <c r="A37" s="9" t="s">
        <v>297</v>
      </c>
      <c r="B37" s="10" t="s">
        <v>6</v>
      </c>
      <c r="C37" s="39">
        <v>840966.2</v>
      </c>
      <c r="D37" s="39">
        <v>-6140</v>
      </c>
      <c r="E37" s="39">
        <v>-6140</v>
      </c>
      <c r="F37" s="39">
        <v>0</v>
      </c>
      <c r="G37" s="66">
        <v>834826.2</v>
      </c>
    </row>
    <row r="38" spans="1:7" ht="14.25" customHeight="1" x14ac:dyDescent="0.2">
      <c r="A38" s="18" t="s">
        <v>193</v>
      </c>
      <c r="B38" s="12" t="s">
        <v>43</v>
      </c>
      <c r="C38" s="40">
        <v>27020.799999999999</v>
      </c>
      <c r="D38" s="40"/>
      <c r="E38" s="40"/>
      <c r="F38" s="40"/>
      <c r="G38" s="67">
        <v>27020.799999999999</v>
      </c>
    </row>
    <row r="39" spans="1:7" ht="15" customHeight="1" x14ac:dyDescent="0.2">
      <c r="A39" s="18" t="s">
        <v>194</v>
      </c>
      <c r="B39" s="12" t="s">
        <v>44</v>
      </c>
      <c r="C39" s="40">
        <v>29860.9</v>
      </c>
      <c r="D39" s="40"/>
      <c r="E39" s="40"/>
      <c r="F39" s="40"/>
      <c r="G39" s="67">
        <v>29860.9</v>
      </c>
    </row>
    <row r="40" spans="1:7" ht="15" customHeight="1" x14ac:dyDescent="0.2">
      <c r="A40" s="18" t="s">
        <v>195</v>
      </c>
      <c r="B40" s="12" t="s">
        <v>45</v>
      </c>
      <c r="C40" s="40">
        <v>8917.7000000000007</v>
      </c>
      <c r="D40" s="40"/>
      <c r="E40" s="40"/>
      <c r="F40" s="40"/>
      <c r="G40" s="67">
        <v>8917.7000000000007</v>
      </c>
    </row>
    <row r="41" spans="1:7" ht="15" customHeight="1" x14ac:dyDescent="0.2">
      <c r="A41" s="18" t="s">
        <v>196</v>
      </c>
      <c r="B41" s="12" t="s">
        <v>46</v>
      </c>
      <c r="C41" s="40">
        <v>7346.8</v>
      </c>
      <c r="D41" s="40"/>
      <c r="E41" s="40"/>
      <c r="F41" s="40"/>
      <c r="G41" s="67">
        <v>7346.8</v>
      </c>
    </row>
    <row r="42" spans="1:7" ht="15" customHeight="1" x14ac:dyDescent="0.2">
      <c r="A42" s="18" t="s">
        <v>197</v>
      </c>
      <c r="B42" s="12" t="s">
        <v>47</v>
      </c>
      <c r="C42" s="40">
        <v>2107.3000000000002</v>
      </c>
      <c r="D42" s="40"/>
      <c r="E42" s="40"/>
      <c r="F42" s="40"/>
      <c r="G42" s="67">
        <v>2107.3000000000002</v>
      </c>
    </row>
    <row r="43" spans="1:7" ht="15" customHeight="1" x14ac:dyDescent="0.2">
      <c r="A43" s="18" t="s">
        <v>198</v>
      </c>
      <c r="B43" s="12" t="s">
        <v>48</v>
      </c>
      <c r="C43" s="40">
        <v>61449.8</v>
      </c>
      <c r="D43" s="40">
        <v>-6140</v>
      </c>
      <c r="E43" s="40">
        <v>-6140</v>
      </c>
      <c r="F43" s="40"/>
      <c r="G43" s="67">
        <v>55309.8</v>
      </c>
    </row>
    <row r="44" spans="1:7" ht="15" customHeight="1" x14ac:dyDescent="0.2">
      <c r="A44" s="18" t="s">
        <v>199</v>
      </c>
      <c r="B44" s="12" t="s">
        <v>49</v>
      </c>
      <c r="C44" s="40">
        <v>31080.7</v>
      </c>
      <c r="D44" s="40"/>
      <c r="E44" s="40"/>
      <c r="F44" s="40"/>
      <c r="G44" s="67">
        <v>31080.7</v>
      </c>
    </row>
    <row r="45" spans="1:7" ht="15" customHeight="1" x14ac:dyDescent="0.2">
      <c r="A45" s="18" t="s">
        <v>50</v>
      </c>
      <c r="B45" s="12" t="s">
        <v>51</v>
      </c>
      <c r="C45" s="40">
        <v>673182.2</v>
      </c>
      <c r="D45" s="40"/>
      <c r="E45" s="40"/>
      <c r="F45" s="40"/>
      <c r="G45" s="67">
        <v>673182.2</v>
      </c>
    </row>
    <row r="46" spans="1:7" ht="11.25" customHeight="1" x14ac:dyDescent="0.2">
      <c r="A46" s="16"/>
      <c r="B46" s="10"/>
      <c r="C46" s="39">
        <v>0</v>
      </c>
      <c r="D46" s="39"/>
      <c r="E46" s="39"/>
      <c r="F46" s="39"/>
      <c r="G46" s="66">
        <v>0</v>
      </c>
    </row>
    <row r="47" spans="1:7" s="6" customFormat="1" ht="24" customHeight="1" x14ac:dyDescent="0.2">
      <c r="A47" s="4" t="s">
        <v>55</v>
      </c>
      <c r="B47" s="5" t="s">
        <v>56</v>
      </c>
      <c r="C47" s="42">
        <v>0</v>
      </c>
      <c r="D47" s="42"/>
      <c r="E47" s="42"/>
      <c r="F47" s="42"/>
      <c r="G47" s="64">
        <v>0</v>
      </c>
    </row>
    <row r="48" spans="1:7" s="6" customFormat="1" ht="17.25" customHeight="1" x14ac:dyDescent="0.2">
      <c r="A48" s="7" t="s">
        <v>297</v>
      </c>
      <c r="B48" s="8" t="s">
        <v>298</v>
      </c>
      <c r="C48" s="38">
        <v>2558990.3000000003</v>
      </c>
      <c r="D48" s="38">
        <f>D49+D51</f>
        <v>37245.300000000003</v>
      </c>
      <c r="E48" s="38">
        <f t="shared" ref="E48" si="0">E49+E51</f>
        <v>-16390.599999999999</v>
      </c>
      <c r="F48" s="38">
        <f>D48-E48</f>
        <v>53635.9</v>
      </c>
      <c r="G48" s="65">
        <f t="shared" ref="G48:G59" si="1">C48+D48</f>
        <v>2596235.6</v>
      </c>
    </row>
    <row r="49" spans="1:7" ht="15.75" customHeight="1" x14ac:dyDescent="0.2">
      <c r="A49" s="16" t="s">
        <v>7</v>
      </c>
      <c r="B49" s="10" t="s">
        <v>8</v>
      </c>
      <c r="C49" s="39">
        <v>2435533.9000000004</v>
      </c>
      <c r="D49" s="39">
        <f>56771.8-26.5</f>
        <v>56745.3</v>
      </c>
      <c r="E49" s="39">
        <v>3109.4000000000015</v>
      </c>
      <c r="F49" s="39">
        <f t="shared" ref="F49:F60" si="2">D49-E49</f>
        <v>53635.9</v>
      </c>
      <c r="G49" s="66">
        <f t="shared" si="1"/>
        <v>2492279.2000000002</v>
      </c>
    </row>
    <row r="50" spans="1:7" s="13" customFormat="1" ht="15" customHeight="1" x14ac:dyDescent="0.2">
      <c r="A50" s="11" t="s">
        <v>287</v>
      </c>
      <c r="B50" s="12" t="s">
        <v>9</v>
      </c>
      <c r="C50" s="40">
        <v>1815949.4</v>
      </c>
      <c r="D50" s="40">
        <f>5745.1-26.5</f>
        <v>5718.6</v>
      </c>
      <c r="E50" s="40"/>
      <c r="F50" s="40">
        <f t="shared" si="2"/>
        <v>5718.6</v>
      </c>
      <c r="G50" s="67">
        <f t="shared" si="1"/>
        <v>1821668</v>
      </c>
    </row>
    <row r="51" spans="1:7" ht="15.75" customHeight="1" x14ac:dyDescent="0.2">
      <c r="A51" s="16" t="s">
        <v>288</v>
      </c>
      <c r="B51" s="10" t="s">
        <v>10</v>
      </c>
      <c r="C51" s="39">
        <v>123456.4</v>
      </c>
      <c r="D51" s="39">
        <v>-19500</v>
      </c>
      <c r="E51" s="39">
        <v>-19500</v>
      </c>
      <c r="F51" s="39">
        <f t="shared" si="2"/>
        <v>0</v>
      </c>
      <c r="G51" s="66">
        <f t="shared" si="1"/>
        <v>103956.4</v>
      </c>
    </row>
    <row r="52" spans="1:7" ht="16.5" customHeight="1" x14ac:dyDescent="0.2">
      <c r="A52" s="17" t="s">
        <v>168</v>
      </c>
      <c r="B52" s="14" t="s">
        <v>11</v>
      </c>
      <c r="C52" s="39"/>
      <c r="D52" s="39"/>
      <c r="E52" s="39"/>
      <c r="F52" s="39">
        <f t="shared" si="2"/>
        <v>0</v>
      </c>
      <c r="G52" s="66">
        <f t="shared" si="1"/>
        <v>0</v>
      </c>
    </row>
    <row r="53" spans="1:7" ht="15.75" customHeight="1" x14ac:dyDescent="0.2">
      <c r="A53" s="16" t="s">
        <v>2</v>
      </c>
      <c r="B53" s="10"/>
      <c r="C53" s="39"/>
      <c r="D53" s="39">
        <f>D54+D55</f>
        <v>53635.899999999994</v>
      </c>
      <c r="E53" s="39">
        <v>0</v>
      </c>
      <c r="F53" s="39">
        <f t="shared" si="2"/>
        <v>53635.899999999994</v>
      </c>
      <c r="G53" s="66">
        <f t="shared" si="1"/>
        <v>53635.899999999994</v>
      </c>
    </row>
    <row r="54" spans="1:7" ht="15" customHeight="1" x14ac:dyDescent="0.2">
      <c r="A54" s="15" t="s">
        <v>289</v>
      </c>
      <c r="B54" s="12" t="s">
        <v>4</v>
      </c>
      <c r="C54" s="39"/>
      <c r="D54" s="39">
        <f>26730.6-26.5</f>
        <v>26704.1</v>
      </c>
      <c r="E54" s="39"/>
      <c r="F54" s="39">
        <f t="shared" si="2"/>
        <v>26704.1</v>
      </c>
      <c r="G54" s="66">
        <f t="shared" si="1"/>
        <v>26704.1</v>
      </c>
    </row>
    <row r="55" spans="1:7" ht="15" customHeight="1" x14ac:dyDescent="0.2">
      <c r="A55" s="15" t="s">
        <v>300</v>
      </c>
      <c r="B55" s="12" t="s">
        <v>301</v>
      </c>
      <c r="C55" s="39"/>
      <c r="D55" s="39">
        <v>26931.8</v>
      </c>
      <c r="E55" s="39"/>
      <c r="F55" s="39">
        <f t="shared" si="2"/>
        <v>26931.8</v>
      </c>
      <c r="G55" s="66">
        <f t="shared" si="1"/>
        <v>26931.8</v>
      </c>
    </row>
    <row r="56" spans="1:7" ht="15.75" customHeight="1" x14ac:dyDescent="0.2">
      <c r="A56" s="9" t="s">
        <v>297</v>
      </c>
      <c r="B56" s="12"/>
      <c r="C56" s="39"/>
      <c r="D56" s="39">
        <f>D57+D58+D59</f>
        <v>53635.900000000009</v>
      </c>
      <c r="E56" s="39">
        <v>0</v>
      </c>
      <c r="F56" s="39">
        <f t="shared" si="2"/>
        <v>53635.900000000009</v>
      </c>
      <c r="G56" s="66">
        <f t="shared" si="1"/>
        <v>53635.900000000009</v>
      </c>
    </row>
    <row r="57" spans="1:7" ht="15.75" customHeight="1" x14ac:dyDescent="0.2">
      <c r="A57" s="15" t="s">
        <v>358</v>
      </c>
      <c r="B57" s="12" t="s">
        <v>132</v>
      </c>
      <c r="C57" s="39"/>
      <c r="D57" s="39">
        <v>3561.8</v>
      </c>
      <c r="E57" s="39"/>
      <c r="F57" s="39">
        <f t="shared" si="2"/>
        <v>3561.8</v>
      </c>
      <c r="G57" s="66">
        <f t="shared" si="1"/>
        <v>3561.8</v>
      </c>
    </row>
    <row r="58" spans="1:7" ht="15.75" customHeight="1" x14ac:dyDescent="0.2">
      <c r="A58" s="15" t="s">
        <v>359</v>
      </c>
      <c r="B58" s="12" t="s">
        <v>134</v>
      </c>
      <c r="C58" s="39"/>
      <c r="D58" s="39">
        <v>39966.9</v>
      </c>
      <c r="E58" s="39"/>
      <c r="F58" s="39">
        <f t="shared" si="2"/>
        <v>39966.9</v>
      </c>
      <c r="G58" s="66">
        <f t="shared" si="1"/>
        <v>39966.9</v>
      </c>
    </row>
    <row r="59" spans="1:7" ht="27" customHeight="1" x14ac:dyDescent="0.2">
      <c r="A59" s="52" t="s">
        <v>360</v>
      </c>
      <c r="B59" s="53" t="s">
        <v>135</v>
      </c>
      <c r="C59" s="39"/>
      <c r="D59" s="39">
        <f>10133.7-26.5</f>
        <v>10107.200000000001</v>
      </c>
      <c r="E59" s="39"/>
      <c r="F59" s="39">
        <f t="shared" si="2"/>
        <v>10107.200000000001</v>
      </c>
      <c r="G59" s="66">
        <f t="shared" si="1"/>
        <v>10107.200000000001</v>
      </c>
    </row>
    <row r="60" spans="1:7" ht="16.5" customHeight="1" x14ac:dyDescent="0.2">
      <c r="A60" s="17" t="s">
        <v>192</v>
      </c>
      <c r="B60" s="14" t="s">
        <v>42</v>
      </c>
      <c r="C60" s="41">
        <v>0</v>
      </c>
      <c r="D60" s="41"/>
      <c r="E60" s="41"/>
      <c r="F60" s="38">
        <f t="shared" si="2"/>
        <v>0</v>
      </c>
      <c r="G60" s="68">
        <v>0</v>
      </c>
    </row>
    <row r="61" spans="1:7" ht="15.75" customHeight="1" x14ac:dyDescent="0.2">
      <c r="A61" s="16" t="s">
        <v>2</v>
      </c>
      <c r="B61" s="10" t="s">
        <v>3</v>
      </c>
      <c r="C61" s="39">
        <v>2439968.5</v>
      </c>
      <c r="D61" s="39">
        <v>-16663.099999999999</v>
      </c>
      <c r="E61" s="39">
        <v>-16390.599999999999</v>
      </c>
      <c r="F61" s="39">
        <v>-272.5</v>
      </c>
      <c r="G61" s="66">
        <v>2423305.4</v>
      </c>
    </row>
    <row r="62" spans="1:7" s="13" customFormat="1" ht="15" customHeight="1" x14ac:dyDescent="0.2">
      <c r="A62" s="15" t="s">
        <v>289</v>
      </c>
      <c r="B62" s="12" t="s">
        <v>4</v>
      </c>
      <c r="C62" s="40">
        <v>2346956.5</v>
      </c>
      <c r="D62" s="40">
        <v>-19772.5</v>
      </c>
      <c r="E62" s="40">
        <v>-19500</v>
      </c>
      <c r="F62" s="40">
        <v>-272.5</v>
      </c>
      <c r="G62" s="67">
        <v>2327184</v>
      </c>
    </row>
    <row r="63" spans="1:7" s="13" customFormat="1" ht="15" customHeight="1" x14ac:dyDescent="0.2">
      <c r="A63" s="15" t="s">
        <v>300</v>
      </c>
      <c r="B63" s="12" t="s">
        <v>301</v>
      </c>
      <c r="C63" s="40">
        <v>44208.4</v>
      </c>
      <c r="D63" s="51"/>
      <c r="E63" s="40"/>
      <c r="F63" s="51"/>
      <c r="G63" s="67">
        <v>44208.4</v>
      </c>
    </row>
    <row r="64" spans="1:7" s="13" customFormat="1" ht="15" customHeight="1" x14ac:dyDescent="0.2">
      <c r="A64" s="15" t="s">
        <v>299</v>
      </c>
      <c r="B64" s="12" t="s">
        <v>302</v>
      </c>
      <c r="C64" s="40">
        <v>48803.6</v>
      </c>
      <c r="D64" s="40">
        <v>3109.4</v>
      </c>
      <c r="E64" s="40">
        <v>3109.4</v>
      </c>
      <c r="F64" s="40"/>
      <c r="G64" s="67">
        <v>51913</v>
      </c>
    </row>
    <row r="65" spans="1:7" ht="15.75" customHeight="1" x14ac:dyDescent="0.2">
      <c r="A65" s="9" t="s">
        <v>297</v>
      </c>
      <c r="B65" s="10" t="s">
        <v>6</v>
      </c>
      <c r="C65" s="39">
        <v>2439968.5</v>
      </c>
      <c r="D65" s="39">
        <v>-16663.099999999999</v>
      </c>
      <c r="E65" s="39">
        <v>-16390.599999999999</v>
      </c>
      <c r="F65" s="39">
        <v>-272.5</v>
      </c>
      <c r="G65" s="66">
        <v>2423305.4</v>
      </c>
    </row>
    <row r="66" spans="1:7" ht="15" customHeight="1" x14ac:dyDescent="0.2">
      <c r="A66" s="18" t="s">
        <v>203</v>
      </c>
      <c r="B66" s="12" t="s">
        <v>57</v>
      </c>
      <c r="C66" s="40">
        <v>19344.400000000001</v>
      </c>
      <c r="D66" s="51"/>
      <c r="E66" s="40"/>
      <c r="F66" s="40"/>
      <c r="G66" s="67">
        <v>19344.400000000001</v>
      </c>
    </row>
    <row r="67" spans="1:7" ht="15" customHeight="1" x14ac:dyDescent="0.2">
      <c r="A67" s="18" t="s">
        <v>204</v>
      </c>
      <c r="B67" s="12" t="s">
        <v>58</v>
      </c>
      <c r="C67" s="40">
        <v>1287050</v>
      </c>
      <c r="D67" s="40">
        <v>-272.5</v>
      </c>
      <c r="E67" s="40"/>
      <c r="F67" s="40">
        <v>-272.5</v>
      </c>
      <c r="G67" s="67">
        <v>1286777.5</v>
      </c>
    </row>
    <row r="68" spans="1:7" ht="15" customHeight="1" x14ac:dyDescent="0.2">
      <c r="A68" s="18" t="s">
        <v>205</v>
      </c>
      <c r="B68" s="12" t="s">
        <v>59</v>
      </c>
      <c r="C68" s="40">
        <v>24818.6</v>
      </c>
      <c r="D68" s="51"/>
      <c r="E68" s="40"/>
      <c r="F68" s="40"/>
      <c r="G68" s="67">
        <v>24818.6</v>
      </c>
    </row>
    <row r="69" spans="1:7" ht="15" customHeight="1" x14ac:dyDescent="0.2">
      <c r="A69" s="18" t="s">
        <v>60</v>
      </c>
      <c r="B69" s="12" t="s">
        <v>61</v>
      </c>
      <c r="C69" s="40">
        <v>160899.1</v>
      </c>
      <c r="D69" s="51"/>
      <c r="E69" s="40"/>
      <c r="F69" s="40"/>
      <c r="G69" s="67">
        <v>160899.1</v>
      </c>
    </row>
    <row r="70" spans="1:7" ht="15" customHeight="1" x14ac:dyDescent="0.2">
      <c r="A70" s="18" t="s">
        <v>206</v>
      </c>
      <c r="B70" s="12" t="s">
        <v>62</v>
      </c>
      <c r="C70" s="40">
        <v>195645.90000000002</v>
      </c>
      <c r="D70" s="40">
        <v>-19500</v>
      </c>
      <c r="E70" s="40">
        <v>-19500</v>
      </c>
      <c r="F70" s="40"/>
      <c r="G70" s="67">
        <v>176145.90000000002</v>
      </c>
    </row>
    <row r="71" spans="1:7" ht="15" customHeight="1" x14ac:dyDescent="0.2">
      <c r="A71" s="18" t="s">
        <v>63</v>
      </c>
      <c r="B71" s="12" t="s">
        <v>64</v>
      </c>
      <c r="C71" s="40">
        <v>448460.1</v>
      </c>
      <c r="D71" s="51"/>
      <c r="E71" s="40"/>
      <c r="F71" s="40"/>
      <c r="G71" s="67">
        <v>448460.1</v>
      </c>
    </row>
    <row r="72" spans="1:7" ht="15" customHeight="1" x14ac:dyDescent="0.2">
      <c r="A72" s="18" t="s">
        <v>207</v>
      </c>
      <c r="B72" s="12" t="s">
        <v>65</v>
      </c>
      <c r="C72" s="40">
        <v>303750.40000000002</v>
      </c>
      <c r="D72" s="40">
        <v>3109.4</v>
      </c>
      <c r="E72" s="40">
        <v>3109.4</v>
      </c>
      <c r="F72" s="40"/>
      <c r="G72" s="67">
        <v>306859.80000000005</v>
      </c>
    </row>
    <row r="73" spans="1:7" ht="16.5" customHeight="1" x14ac:dyDescent="0.2">
      <c r="A73" s="17" t="s">
        <v>208</v>
      </c>
      <c r="B73" s="14" t="s">
        <v>66</v>
      </c>
      <c r="C73" s="41">
        <v>0</v>
      </c>
      <c r="D73" s="41"/>
      <c r="E73" s="41"/>
      <c r="F73" s="41"/>
      <c r="G73" s="68">
        <v>0</v>
      </c>
    </row>
    <row r="74" spans="1:7" ht="15.75" customHeight="1" x14ac:dyDescent="0.2">
      <c r="A74" s="16" t="s">
        <v>2</v>
      </c>
      <c r="B74" s="10" t="s">
        <v>3</v>
      </c>
      <c r="C74" s="39">
        <v>2470.9</v>
      </c>
      <c r="D74" s="39">
        <v>0</v>
      </c>
      <c r="E74" s="39">
        <v>0</v>
      </c>
      <c r="F74" s="39">
        <v>0</v>
      </c>
      <c r="G74" s="66">
        <v>2470.9</v>
      </c>
    </row>
    <row r="75" spans="1:7" s="13" customFormat="1" ht="15" customHeight="1" x14ac:dyDescent="0.2">
      <c r="A75" s="15" t="s">
        <v>289</v>
      </c>
      <c r="B75" s="12" t="s">
        <v>4</v>
      </c>
      <c r="C75" s="40">
        <v>2364.3000000000002</v>
      </c>
      <c r="D75" s="40"/>
      <c r="E75" s="40"/>
      <c r="F75" s="40"/>
      <c r="G75" s="67">
        <v>2364.3000000000002</v>
      </c>
    </row>
    <row r="76" spans="1:7" s="13" customFormat="1" ht="15" customHeight="1" x14ac:dyDescent="0.2">
      <c r="A76" s="15" t="s">
        <v>300</v>
      </c>
      <c r="B76" s="12" t="s">
        <v>301</v>
      </c>
      <c r="C76" s="40">
        <v>106.6</v>
      </c>
      <c r="D76" s="40"/>
      <c r="E76" s="40"/>
      <c r="F76" s="40"/>
      <c r="G76" s="67">
        <v>106.6</v>
      </c>
    </row>
    <row r="77" spans="1:7" ht="15.75" customHeight="1" x14ac:dyDescent="0.2">
      <c r="A77" s="9" t="s">
        <v>297</v>
      </c>
      <c r="B77" s="10" t="s">
        <v>6</v>
      </c>
      <c r="C77" s="39">
        <v>2470.9</v>
      </c>
      <c r="D77" s="39">
        <v>0</v>
      </c>
      <c r="E77" s="39">
        <v>0</v>
      </c>
      <c r="F77" s="39">
        <v>0</v>
      </c>
      <c r="G77" s="66">
        <v>2470.9</v>
      </c>
    </row>
    <row r="78" spans="1:7" ht="15" customHeight="1" x14ac:dyDescent="0.2">
      <c r="A78" s="18" t="s">
        <v>209</v>
      </c>
      <c r="B78" s="12" t="s">
        <v>67</v>
      </c>
      <c r="C78" s="40">
        <v>2470.9</v>
      </c>
      <c r="D78" s="40"/>
      <c r="E78" s="40"/>
      <c r="F78" s="40"/>
      <c r="G78" s="67">
        <v>2470.9</v>
      </c>
    </row>
    <row r="79" spans="1:7" ht="16.5" customHeight="1" x14ac:dyDescent="0.2">
      <c r="A79" s="17" t="s">
        <v>169</v>
      </c>
      <c r="B79" s="14" t="s">
        <v>14</v>
      </c>
      <c r="C79" s="41">
        <v>0</v>
      </c>
      <c r="D79" s="41"/>
      <c r="E79" s="41"/>
      <c r="F79" s="41"/>
      <c r="G79" s="68">
        <v>0</v>
      </c>
    </row>
    <row r="80" spans="1:7" ht="15.75" customHeight="1" x14ac:dyDescent="0.2">
      <c r="A80" s="16" t="s">
        <v>2</v>
      </c>
      <c r="B80" s="10" t="s">
        <v>3</v>
      </c>
      <c r="C80" s="39">
        <v>59744.700000000004</v>
      </c>
      <c r="D80" s="39">
        <v>0</v>
      </c>
      <c r="E80" s="39">
        <v>0</v>
      </c>
      <c r="F80" s="39">
        <v>0</v>
      </c>
      <c r="G80" s="66">
        <v>59744.700000000004</v>
      </c>
    </row>
    <row r="81" spans="1:7" s="13" customFormat="1" ht="15" customHeight="1" x14ac:dyDescent="0.2">
      <c r="A81" s="15" t="s">
        <v>289</v>
      </c>
      <c r="B81" s="12" t="s">
        <v>4</v>
      </c>
      <c r="C81" s="40">
        <v>36217.800000000003</v>
      </c>
      <c r="D81" s="40"/>
      <c r="E81" s="40"/>
      <c r="F81" s="40"/>
      <c r="G81" s="67">
        <v>36217.800000000003</v>
      </c>
    </row>
    <row r="82" spans="1:7" s="13" customFormat="1" ht="15" customHeight="1" x14ac:dyDescent="0.2">
      <c r="A82" s="15" t="s">
        <v>300</v>
      </c>
      <c r="B82" s="12" t="s">
        <v>301</v>
      </c>
      <c r="C82" s="40">
        <v>23526.9</v>
      </c>
      <c r="D82" s="40"/>
      <c r="E82" s="40"/>
      <c r="F82" s="40"/>
      <c r="G82" s="67">
        <v>23526.9</v>
      </c>
    </row>
    <row r="83" spans="1:7" ht="15.75" customHeight="1" x14ac:dyDescent="0.2">
      <c r="A83" s="9" t="s">
        <v>297</v>
      </c>
      <c r="B83" s="10" t="s">
        <v>6</v>
      </c>
      <c r="C83" s="39">
        <v>59744.7</v>
      </c>
      <c r="D83" s="39">
        <v>0</v>
      </c>
      <c r="E83" s="39">
        <v>0</v>
      </c>
      <c r="F83" s="39">
        <v>0</v>
      </c>
      <c r="G83" s="66">
        <v>59744.7</v>
      </c>
    </row>
    <row r="84" spans="1:7" ht="15" customHeight="1" x14ac:dyDescent="0.2">
      <c r="A84" s="18" t="s">
        <v>333</v>
      </c>
      <c r="B84" s="12" t="s">
        <v>334</v>
      </c>
      <c r="C84" s="40">
        <v>16596.7</v>
      </c>
      <c r="D84" s="40"/>
      <c r="E84" s="40"/>
      <c r="F84" s="40"/>
      <c r="G84" s="67">
        <v>16596.7</v>
      </c>
    </row>
    <row r="85" spans="1:7" ht="15" customHeight="1" x14ac:dyDescent="0.2">
      <c r="A85" s="18" t="s">
        <v>331</v>
      </c>
      <c r="B85" s="12" t="s">
        <v>332</v>
      </c>
      <c r="C85" s="40">
        <v>43148</v>
      </c>
      <c r="D85" s="40"/>
      <c r="E85" s="40"/>
      <c r="F85" s="40"/>
      <c r="G85" s="67">
        <v>43148</v>
      </c>
    </row>
    <row r="86" spans="1:7" ht="16.5" customHeight="1" x14ac:dyDescent="0.2">
      <c r="A86" s="17" t="s">
        <v>223</v>
      </c>
      <c r="B86" s="14" t="s">
        <v>16</v>
      </c>
      <c r="C86" s="41">
        <v>0</v>
      </c>
      <c r="D86" s="41"/>
      <c r="E86" s="41"/>
      <c r="F86" s="41"/>
      <c r="G86" s="68">
        <v>0</v>
      </c>
    </row>
    <row r="87" spans="1:7" ht="15.75" customHeight="1" x14ac:dyDescent="0.2">
      <c r="A87" s="16" t="s">
        <v>2</v>
      </c>
      <c r="B87" s="10" t="s">
        <v>3</v>
      </c>
      <c r="C87" s="39">
        <v>56647.200000000004</v>
      </c>
      <c r="D87" s="39">
        <v>272.5</v>
      </c>
      <c r="E87" s="39">
        <v>0</v>
      </c>
      <c r="F87" s="39">
        <v>272.5</v>
      </c>
      <c r="G87" s="66">
        <v>56919.700000000004</v>
      </c>
    </row>
    <row r="88" spans="1:7" s="13" customFormat="1" ht="15" customHeight="1" x14ac:dyDescent="0.2">
      <c r="A88" s="15" t="s">
        <v>289</v>
      </c>
      <c r="B88" s="12" t="s">
        <v>4</v>
      </c>
      <c r="C88" s="40">
        <v>52003.4</v>
      </c>
      <c r="D88" s="40">
        <v>272.5</v>
      </c>
      <c r="E88" s="40"/>
      <c r="F88" s="40">
        <v>272.5</v>
      </c>
      <c r="G88" s="67">
        <v>52275.9</v>
      </c>
    </row>
    <row r="89" spans="1:7" s="13" customFormat="1" ht="15" customHeight="1" x14ac:dyDescent="0.2">
      <c r="A89" s="15" t="s">
        <v>300</v>
      </c>
      <c r="B89" s="12" t="s">
        <v>301</v>
      </c>
      <c r="C89" s="40">
        <v>4643.8</v>
      </c>
      <c r="D89" s="40"/>
      <c r="E89" s="40"/>
      <c r="F89" s="40"/>
      <c r="G89" s="67">
        <v>4643.8</v>
      </c>
    </row>
    <row r="90" spans="1:7" ht="15.75" customHeight="1" x14ac:dyDescent="0.2">
      <c r="A90" s="9" t="s">
        <v>297</v>
      </c>
      <c r="B90" s="10" t="s">
        <v>6</v>
      </c>
      <c r="C90" s="39">
        <v>56647.200000000004</v>
      </c>
      <c r="D90" s="39">
        <v>272.5</v>
      </c>
      <c r="E90" s="39">
        <v>0</v>
      </c>
      <c r="F90" s="39">
        <v>272.5</v>
      </c>
      <c r="G90" s="66">
        <v>56919.700000000004</v>
      </c>
    </row>
    <row r="91" spans="1:7" ht="15" customHeight="1" x14ac:dyDescent="0.2">
      <c r="A91" s="18" t="s">
        <v>225</v>
      </c>
      <c r="B91" s="12" t="s">
        <v>88</v>
      </c>
      <c r="C91" s="40">
        <v>12534.6</v>
      </c>
      <c r="D91" s="40"/>
      <c r="E91" s="40"/>
      <c r="F91" s="40"/>
      <c r="G91" s="67">
        <v>12534.6</v>
      </c>
    </row>
    <row r="92" spans="1:7" ht="15" customHeight="1" x14ac:dyDescent="0.2">
      <c r="A92" s="18" t="s">
        <v>171</v>
      </c>
      <c r="B92" s="12" t="s">
        <v>17</v>
      </c>
      <c r="C92" s="40">
        <v>41387.800000000003</v>
      </c>
      <c r="D92" s="40"/>
      <c r="E92" s="40"/>
      <c r="F92" s="40"/>
      <c r="G92" s="67">
        <v>41387.800000000003</v>
      </c>
    </row>
    <row r="93" spans="1:7" ht="15" customHeight="1" x14ac:dyDescent="0.2">
      <c r="A93" s="18" t="s">
        <v>172</v>
      </c>
      <c r="B93" s="12" t="s">
        <v>18</v>
      </c>
      <c r="C93" s="40">
        <v>2724.8</v>
      </c>
      <c r="D93" s="40">
        <v>272.5</v>
      </c>
      <c r="E93" s="40"/>
      <c r="F93" s="40">
        <v>272.5</v>
      </c>
      <c r="G93" s="67">
        <v>2997.3</v>
      </c>
    </row>
    <row r="94" spans="1:7" ht="16.5" customHeight="1" x14ac:dyDescent="0.2">
      <c r="A94" s="17" t="s">
        <v>200</v>
      </c>
      <c r="B94" s="14" t="s">
        <v>52</v>
      </c>
      <c r="C94" s="41">
        <v>0</v>
      </c>
      <c r="D94" s="41"/>
      <c r="E94" s="41"/>
      <c r="F94" s="41"/>
      <c r="G94" s="68">
        <v>0</v>
      </c>
    </row>
    <row r="95" spans="1:7" ht="15.75" customHeight="1" x14ac:dyDescent="0.2">
      <c r="A95" s="16" t="s">
        <v>2</v>
      </c>
      <c r="B95" s="10" t="s">
        <v>3</v>
      </c>
      <c r="C95" s="39">
        <v>159</v>
      </c>
      <c r="D95" s="39">
        <v>0</v>
      </c>
      <c r="E95" s="39">
        <v>0</v>
      </c>
      <c r="F95" s="39">
        <v>0</v>
      </c>
      <c r="G95" s="66">
        <v>159</v>
      </c>
    </row>
    <row r="96" spans="1:7" s="13" customFormat="1" ht="15" customHeight="1" x14ac:dyDescent="0.2">
      <c r="A96" s="15" t="s">
        <v>289</v>
      </c>
      <c r="B96" s="12" t="s">
        <v>4</v>
      </c>
      <c r="C96" s="40">
        <v>159</v>
      </c>
      <c r="D96" s="40"/>
      <c r="E96" s="40"/>
      <c r="F96" s="40"/>
      <c r="G96" s="67">
        <v>159</v>
      </c>
    </row>
    <row r="97" spans="1:7" ht="15.75" customHeight="1" x14ac:dyDescent="0.2">
      <c r="A97" s="9" t="s">
        <v>297</v>
      </c>
      <c r="B97" s="10" t="s">
        <v>6</v>
      </c>
      <c r="C97" s="39">
        <v>159</v>
      </c>
      <c r="D97" s="39">
        <v>0</v>
      </c>
      <c r="E97" s="39">
        <v>0</v>
      </c>
      <c r="F97" s="39">
        <v>0</v>
      </c>
      <c r="G97" s="66">
        <v>159</v>
      </c>
    </row>
    <row r="98" spans="1:7" ht="15" customHeight="1" x14ac:dyDescent="0.2">
      <c r="A98" s="18" t="s">
        <v>344</v>
      </c>
      <c r="B98" s="12" t="s">
        <v>122</v>
      </c>
      <c r="C98" s="40">
        <v>159</v>
      </c>
      <c r="D98" s="40"/>
      <c r="E98" s="40"/>
      <c r="F98" s="40"/>
      <c r="G98" s="67">
        <v>159</v>
      </c>
    </row>
    <row r="99" spans="1:7" ht="11.25" customHeight="1" x14ac:dyDescent="0.2">
      <c r="A99" s="16"/>
      <c r="B99" s="10"/>
      <c r="C99" s="39">
        <v>0</v>
      </c>
      <c r="D99" s="39"/>
      <c r="E99" s="39"/>
      <c r="F99" s="39"/>
      <c r="G99" s="66">
        <v>0</v>
      </c>
    </row>
    <row r="100" spans="1:7" s="6" customFormat="1" ht="24" customHeight="1" x14ac:dyDescent="0.2">
      <c r="A100" s="4" t="s">
        <v>315</v>
      </c>
      <c r="B100" s="5" t="s">
        <v>314</v>
      </c>
      <c r="C100" s="42">
        <v>0</v>
      </c>
      <c r="D100" s="42"/>
      <c r="E100" s="42"/>
      <c r="F100" s="42"/>
      <c r="G100" s="64">
        <v>0</v>
      </c>
    </row>
    <row r="101" spans="1:7" s="6" customFormat="1" ht="17.25" customHeight="1" x14ac:dyDescent="0.2">
      <c r="A101" s="7" t="s">
        <v>297</v>
      </c>
      <c r="B101" s="8" t="s">
        <v>298</v>
      </c>
      <c r="C101" s="38">
        <v>4134085.5</v>
      </c>
      <c r="D101" s="38">
        <v>81173.3</v>
      </c>
      <c r="E101" s="38">
        <v>81173.3</v>
      </c>
      <c r="F101" s="38">
        <v>0</v>
      </c>
      <c r="G101" s="65">
        <v>4215258.8</v>
      </c>
    </row>
    <row r="102" spans="1:7" ht="15.75" customHeight="1" x14ac:dyDescent="0.2">
      <c r="A102" s="16" t="s">
        <v>7</v>
      </c>
      <c r="B102" s="10" t="s">
        <v>8</v>
      </c>
      <c r="C102" s="39">
        <v>1556377.3000000003</v>
      </c>
      <c r="D102" s="39">
        <v>101580</v>
      </c>
      <c r="E102" s="39">
        <v>101580</v>
      </c>
      <c r="F102" s="39">
        <v>0</v>
      </c>
      <c r="G102" s="66">
        <v>1657957.3000000003</v>
      </c>
    </row>
    <row r="103" spans="1:7" s="13" customFormat="1" ht="15" customHeight="1" x14ac:dyDescent="0.2">
      <c r="A103" s="11" t="s">
        <v>287</v>
      </c>
      <c r="B103" s="12" t="s">
        <v>9</v>
      </c>
      <c r="C103" s="40">
        <v>52208.6</v>
      </c>
      <c r="D103" s="40"/>
      <c r="E103" s="40"/>
      <c r="F103" s="40"/>
      <c r="G103" s="67">
        <v>52208.6</v>
      </c>
    </row>
    <row r="104" spans="1:7" ht="15.75" customHeight="1" x14ac:dyDescent="0.2">
      <c r="A104" s="16" t="s">
        <v>288</v>
      </c>
      <c r="B104" s="10" t="s">
        <v>10</v>
      </c>
      <c r="C104" s="39">
        <v>2577708.1999999997</v>
      </c>
      <c r="D104" s="39">
        <v>-20406.7</v>
      </c>
      <c r="E104" s="39">
        <v>-20406.7</v>
      </c>
      <c r="F104" s="39"/>
      <c r="G104" s="66">
        <v>2557301.4999999995</v>
      </c>
    </row>
    <row r="105" spans="1:7" ht="16.5" customHeight="1" x14ac:dyDescent="0.2">
      <c r="A105" s="17" t="s">
        <v>173</v>
      </c>
      <c r="B105" s="14" t="s">
        <v>19</v>
      </c>
      <c r="C105" s="41">
        <v>0</v>
      </c>
      <c r="D105" s="41"/>
      <c r="E105" s="41"/>
      <c r="F105" s="41"/>
      <c r="G105" s="68">
        <v>0</v>
      </c>
    </row>
    <row r="106" spans="1:7" ht="15.75" customHeight="1" x14ac:dyDescent="0.2">
      <c r="A106" s="16" t="s">
        <v>2</v>
      </c>
      <c r="B106" s="10" t="s">
        <v>3</v>
      </c>
      <c r="C106" s="39">
        <v>4134085.5</v>
      </c>
      <c r="D106" s="39">
        <v>81173.3</v>
      </c>
      <c r="E106" s="39">
        <v>81173.3</v>
      </c>
      <c r="F106" s="39">
        <v>0</v>
      </c>
      <c r="G106" s="66">
        <v>4215258.8</v>
      </c>
    </row>
    <row r="107" spans="1:7" s="13" customFormat="1" ht="15" customHeight="1" x14ac:dyDescent="0.2">
      <c r="A107" s="15" t="s">
        <v>289</v>
      </c>
      <c r="B107" s="12" t="s">
        <v>4</v>
      </c>
      <c r="C107" s="40">
        <v>1438511.1</v>
      </c>
      <c r="D107" s="40">
        <v>91090</v>
      </c>
      <c r="E107" s="40">
        <v>91090</v>
      </c>
      <c r="F107" s="40"/>
      <c r="G107" s="67">
        <v>1529601.1</v>
      </c>
    </row>
    <row r="108" spans="1:7" s="13" customFormat="1" ht="15" customHeight="1" x14ac:dyDescent="0.2">
      <c r="A108" s="15" t="s">
        <v>300</v>
      </c>
      <c r="B108" s="12" t="s">
        <v>301</v>
      </c>
      <c r="C108" s="40">
        <v>6275</v>
      </c>
      <c r="D108" s="40"/>
      <c r="E108" s="40"/>
      <c r="F108" s="40"/>
      <c r="G108" s="67">
        <v>6275</v>
      </c>
    </row>
    <row r="109" spans="1:7" s="13" customFormat="1" ht="15" customHeight="1" x14ac:dyDescent="0.2">
      <c r="A109" s="15" t="s">
        <v>299</v>
      </c>
      <c r="B109" s="12" t="s">
        <v>302</v>
      </c>
      <c r="C109" s="40">
        <v>2689299.4</v>
      </c>
      <c r="D109" s="40">
        <v>-9916.7000000000007</v>
      </c>
      <c r="E109" s="40">
        <v>-9916.7000000000007</v>
      </c>
      <c r="F109" s="40"/>
      <c r="G109" s="67">
        <v>2679382.6999999997</v>
      </c>
    </row>
    <row r="110" spans="1:7" ht="15.75" customHeight="1" x14ac:dyDescent="0.2">
      <c r="A110" s="9" t="s">
        <v>297</v>
      </c>
      <c r="B110" s="10" t="s">
        <v>6</v>
      </c>
      <c r="C110" s="39">
        <v>4134085.5</v>
      </c>
      <c r="D110" s="39">
        <v>81173.3</v>
      </c>
      <c r="E110" s="39">
        <v>81173.3</v>
      </c>
      <c r="F110" s="39">
        <v>0</v>
      </c>
      <c r="G110" s="66">
        <v>4215258.8</v>
      </c>
    </row>
    <row r="111" spans="1:7" ht="27" customHeight="1" x14ac:dyDescent="0.2">
      <c r="A111" s="18" t="s">
        <v>174</v>
      </c>
      <c r="B111" s="12" t="s">
        <v>20</v>
      </c>
      <c r="C111" s="40">
        <v>104828.09999999999</v>
      </c>
      <c r="D111" s="40"/>
      <c r="E111" s="40"/>
      <c r="F111" s="40"/>
      <c r="G111" s="67">
        <v>104828.09999999999</v>
      </c>
    </row>
    <row r="112" spans="1:7" ht="15" customHeight="1" x14ac:dyDescent="0.2">
      <c r="A112" s="18" t="s">
        <v>21</v>
      </c>
      <c r="B112" s="12" t="s">
        <v>22</v>
      </c>
      <c r="C112" s="40">
        <v>98345.5</v>
      </c>
      <c r="D112" s="40">
        <v>1000</v>
      </c>
      <c r="E112" s="40">
        <v>1000</v>
      </c>
      <c r="F112" s="40"/>
      <c r="G112" s="67">
        <v>99345.5</v>
      </c>
    </row>
    <row r="113" spans="1:7" ht="15" customHeight="1" x14ac:dyDescent="0.2">
      <c r="A113" s="18" t="s">
        <v>175</v>
      </c>
      <c r="B113" s="12" t="s">
        <v>23</v>
      </c>
      <c r="C113" s="40">
        <v>104432.6</v>
      </c>
      <c r="D113" s="40"/>
      <c r="E113" s="40"/>
      <c r="F113" s="40"/>
      <c r="G113" s="67">
        <v>104432.6</v>
      </c>
    </row>
    <row r="114" spans="1:7" ht="15" customHeight="1" x14ac:dyDescent="0.2">
      <c r="A114" s="18" t="s">
        <v>176</v>
      </c>
      <c r="B114" s="12" t="s">
        <v>24</v>
      </c>
      <c r="C114" s="40">
        <v>9662.5</v>
      </c>
      <c r="D114" s="40"/>
      <c r="E114" s="40"/>
      <c r="F114" s="40"/>
      <c r="G114" s="67">
        <v>9662.5</v>
      </c>
    </row>
    <row r="115" spans="1:7" ht="15" customHeight="1" x14ac:dyDescent="0.2">
      <c r="A115" s="18" t="s">
        <v>177</v>
      </c>
      <c r="B115" s="12" t="s">
        <v>25</v>
      </c>
      <c r="C115" s="40">
        <v>17247.599999999999</v>
      </c>
      <c r="D115" s="40"/>
      <c r="E115" s="40"/>
      <c r="F115" s="40"/>
      <c r="G115" s="67">
        <v>17247.599999999999</v>
      </c>
    </row>
    <row r="116" spans="1:7" ht="31.5" customHeight="1" x14ac:dyDescent="0.2">
      <c r="A116" s="18" t="s">
        <v>340</v>
      </c>
      <c r="B116" s="12" t="s">
        <v>339</v>
      </c>
      <c r="C116" s="40">
        <v>350</v>
      </c>
      <c r="D116" s="40"/>
      <c r="E116" s="40"/>
      <c r="F116" s="40"/>
      <c r="G116" s="67">
        <v>350</v>
      </c>
    </row>
    <row r="117" spans="1:7" ht="15" customHeight="1" x14ac:dyDescent="0.2">
      <c r="A117" s="18" t="s">
        <v>349</v>
      </c>
      <c r="B117" s="12" t="s">
        <v>348</v>
      </c>
      <c r="C117" s="40">
        <v>200000</v>
      </c>
      <c r="D117" s="40"/>
      <c r="E117" s="40"/>
      <c r="F117" s="40"/>
      <c r="G117" s="67">
        <v>200000</v>
      </c>
    </row>
    <row r="118" spans="1:7" ht="15" customHeight="1" x14ac:dyDescent="0.2">
      <c r="A118" s="18" t="s">
        <v>178</v>
      </c>
      <c r="B118" s="12" t="s">
        <v>26</v>
      </c>
      <c r="C118" s="40">
        <v>11441.9</v>
      </c>
      <c r="D118" s="40"/>
      <c r="E118" s="40"/>
      <c r="F118" s="40"/>
      <c r="G118" s="67">
        <v>11441.9</v>
      </c>
    </row>
    <row r="119" spans="1:7" ht="15" customHeight="1" x14ac:dyDescent="0.2">
      <c r="A119" s="18" t="s">
        <v>179</v>
      </c>
      <c r="B119" s="12" t="s">
        <v>27</v>
      </c>
      <c r="C119" s="40">
        <v>89117.3</v>
      </c>
      <c r="D119" s="40">
        <v>-8910</v>
      </c>
      <c r="E119" s="40">
        <v>-8910</v>
      </c>
      <c r="F119" s="40"/>
      <c r="G119" s="67">
        <v>80207.3</v>
      </c>
    </row>
    <row r="120" spans="1:7" ht="15" customHeight="1" x14ac:dyDescent="0.2">
      <c r="A120" s="18" t="s">
        <v>180</v>
      </c>
      <c r="B120" s="12" t="s">
        <v>28</v>
      </c>
      <c r="C120" s="40">
        <v>7845</v>
      </c>
      <c r="D120" s="40"/>
      <c r="E120" s="40"/>
      <c r="F120" s="40"/>
      <c r="G120" s="67">
        <v>7845</v>
      </c>
    </row>
    <row r="121" spans="1:7" ht="15" customHeight="1" x14ac:dyDescent="0.2">
      <c r="A121" s="18" t="s">
        <v>181</v>
      </c>
      <c r="B121" s="12" t="s">
        <v>29</v>
      </c>
      <c r="C121" s="40">
        <v>56000</v>
      </c>
      <c r="D121" s="40">
        <v>580</v>
      </c>
      <c r="E121" s="40">
        <v>580</v>
      </c>
      <c r="F121" s="40"/>
      <c r="G121" s="67">
        <v>56580</v>
      </c>
    </row>
    <row r="122" spans="1:7" ht="15" customHeight="1" x14ac:dyDescent="0.2">
      <c r="A122" s="18" t="s">
        <v>182</v>
      </c>
      <c r="B122" s="12" t="s">
        <v>30</v>
      </c>
      <c r="C122" s="40">
        <v>61907.7</v>
      </c>
      <c r="D122" s="40"/>
      <c r="E122" s="40"/>
      <c r="F122" s="40"/>
      <c r="G122" s="67">
        <v>61907.7</v>
      </c>
    </row>
    <row r="123" spans="1:7" ht="15" customHeight="1" x14ac:dyDescent="0.2">
      <c r="A123" s="18" t="s">
        <v>210</v>
      </c>
      <c r="B123" s="12" t="s">
        <v>68</v>
      </c>
      <c r="C123" s="40">
        <v>12604.2</v>
      </c>
      <c r="D123" s="40"/>
      <c r="E123" s="40"/>
      <c r="F123" s="40"/>
      <c r="G123" s="67">
        <v>12604.2</v>
      </c>
    </row>
    <row r="124" spans="1:7" ht="15" customHeight="1" x14ac:dyDescent="0.2">
      <c r="A124" s="18" t="s">
        <v>70</v>
      </c>
      <c r="B124" s="12" t="s">
        <v>71</v>
      </c>
      <c r="C124" s="40">
        <v>3286630.1</v>
      </c>
      <c r="D124" s="40">
        <v>88503.3</v>
      </c>
      <c r="E124" s="40">
        <v>88503.3</v>
      </c>
      <c r="F124" s="40"/>
      <c r="G124" s="67">
        <v>3375133.4</v>
      </c>
    </row>
    <row r="125" spans="1:7" ht="15" customHeight="1" x14ac:dyDescent="0.2">
      <c r="A125" s="18" t="s">
        <v>92</v>
      </c>
      <c r="B125" s="12" t="s">
        <v>93</v>
      </c>
      <c r="C125" s="40">
        <v>9150</v>
      </c>
      <c r="D125" s="40"/>
      <c r="E125" s="40"/>
      <c r="F125" s="40"/>
      <c r="G125" s="67">
        <v>9150</v>
      </c>
    </row>
    <row r="126" spans="1:7" ht="15" customHeight="1" x14ac:dyDescent="0.2">
      <c r="A126" s="18" t="s">
        <v>323</v>
      </c>
      <c r="B126" s="12" t="s">
        <v>322</v>
      </c>
      <c r="C126" s="40">
        <v>46822.5</v>
      </c>
      <c r="D126" s="40"/>
      <c r="E126" s="40"/>
      <c r="F126" s="40"/>
      <c r="G126" s="67">
        <v>46822.5</v>
      </c>
    </row>
    <row r="127" spans="1:7" ht="15" customHeight="1" x14ac:dyDescent="0.2">
      <c r="A127" s="18" t="s">
        <v>183</v>
      </c>
      <c r="B127" s="12" t="s">
        <v>31</v>
      </c>
      <c r="C127" s="40">
        <v>5200</v>
      </c>
      <c r="D127" s="40"/>
      <c r="E127" s="40"/>
      <c r="F127" s="40"/>
      <c r="G127" s="67">
        <v>5200</v>
      </c>
    </row>
    <row r="128" spans="1:7" ht="15" customHeight="1" x14ac:dyDescent="0.2">
      <c r="A128" s="18" t="s">
        <v>184</v>
      </c>
      <c r="B128" s="12" t="s">
        <v>32</v>
      </c>
      <c r="C128" s="40">
        <v>9920.5</v>
      </c>
      <c r="D128" s="40"/>
      <c r="E128" s="40"/>
      <c r="F128" s="40"/>
      <c r="G128" s="67">
        <v>9920.5</v>
      </c>
    </row>
    <row r="129" spans="1:7" ht="15" customHeight="1" x14ac:dyDescent="0.2">
      <c r="A129" s="18" t="s">
        <v>185</v>
      </c>
      <c r="B129" s="12" t="s">
        <v>33</v>
      </c>
      <c r="C129" s="40">
        <v>2580</v>
      </c>
      <c r="D129" s="40"/>
      <c r="E129" s="40"/>
      <c r="F129" s="40"/>
      <c r="G129" s="67">
        <v>2580</v>
      </c>
    </row>
    <row r="130" spans="1:7" ht="11.25" customHeight="1" x14ac:dyDescent="0.2">
      <c r="A130" s="18"/>
      <c r="B130" s="12"/>
      <c r="C130" s="40">
        <v>0</v>
      </c>
      <c r="D130" s="40"/>
      <c r="E130" s="40"/>
      <c r="F130" s="40"/>
      <c r="G130" s="67">
        <v>0</v>
      </c>
    </row>
    <row r="131" spans="1:7" s="6" customFormat="1" ht="24" customHeight="1" x14ac:dyDescent="0.2">
      <c r="A131" s="4" t="s">
        <v>319</v>
      </c>
      <c r="B131" s="5" t="s">
        <v>318</v>
      </c>
      <c r="C131" s="42">
        <v>0</v>
      </c>
      <c r="D131" s="42"/>
      <c r="E131" s="42"/>
      <c r="F131" s="42"/>
      <c r="G131" s="64">
        <v>0</v>
      </c>
    </row>
    <row r="132" spans="1:7" s="6" customFormat="1" ht="17.25" customHeight="1" x14ac:dyDescent="0.2">
      <c r="A132" s="7" t="s">
        <v>297</v>
      </c>
      <c r="B132" s="8" t="s">
        <v>298</v>
      </c>
      <c r="C132" s="38">
        <v>2538401.6000000006</v>
      </c>
      <c r="D132" s="38">
        <v>-29772.799999999999</v>
      </c>
      <c r="E132" s="38">
        <v>-25000</v>
      </c>
      <c r="F132" s="38">
        <v>-4772.8</v>
      </c>
      <c r="G132" s="65">
        <v>2508628.8000000007</v>
      </c>
    </row>
    <row r="133" spans="1:7" ht="15.75" customHeight="1" x14ac:dyDescent="0.2">
      <c r="A133" s="16" t="s">
        <v>7</v>
      </c>
      <c r="B133" s="10" t="s">
        <v>8</v>
      </c>
      <c r="C133" s="39">
        <v>2380581.5000000005</v>
      </c>
      <c r="D133" s="39">
        <v>-29772.799999999999</v>
      </c>
      <c r="E133" s="39">
        <v>-25000</v>
      </c>
      <c r="F133" s="39">
        <v>-4772.8</v>
      </c>
      <c r="G133" s="66">
        <v>2350808.7000000007</v>
      </c>
    </row>
    <row r="134" spans="1:7" s="13" customFormat="1" ht="15" customHeight="1" x14ac:dyDescent="0.2">
      <c r="A134" s="11" t="s">
        <v>287</v>
      </c>
      <c r="B134" s="12" t="s">
        <v>9</v>
      </c>
      <c r="C134" s="40">
        <v>227417.2</v>
      </c>
      <c r="D134" s="40">
        <v>-2945.4</v>
      </c>
      <c r="E134" s="40"/>
      <c r="F134" s="40">
        <v>-2945.4</v>
      </c>
      <c r="G134" s="67">
        <v>224471.80000000002</v>
      </c>
    </row>
    <row r="135" spans="1:7" ht="15.75" customHeight="1" x14ac:dyDescent="0.2">
      <c r="A135" s="16" t="s">
        <v>288</v>
      </c>
      <c r="B135" s="10" t="s">
        <v>10</v>
      </c>
      <c r="C135" s="39">
        <v>157820.1</v>
      </c>
      <c r="D135" s="39"/>
      <c r="E135" s="39"/>
      <c r="F135" s="39"/>
      <c r="G135" s="66">
        <v>157820.1</v>
      </c>
    </row>
    <row r="136" spans="1:7" ht="16.5" customHeight="1" x14ac:dyDescent="0.2">
      <c r="A136" s="17" t="s">
        <v>168</v>
      </c>
      <c r="B136" s="14" t="s">
        <v>11</v>
      </c>
      <c r="C136" s="41">
        <v>0</v>
      </c>
      <c r="D136" s="41"/>
      <c r="E136" s="41"/>
      <c r="F136" s="41"/>
      <c r="G136" s="68">
        <v>0</v>
      </c>
    </row>
    <row r="137" spans="1:7" ht="15.75" customHeight="1" x14ac:dyDescent="0.2">
      <c r="A137" s="16" t="s">
        <v>2</v>
      </c>
      <c r="B137" s="10" t="s">
        <v>3</v>
      </c>
      <c r="C137" s="39">
        <v>1912.8</v>
      </c>
      <c r="D137" s="39">
        <v>0</v>
      </c>
      <c r="E137" s="39">
        <v>0</v>
      </c>
      <c r="F137" s="39">
        <v>0</v>
      </c>
      <c r="G137" s="66">
        <v>1912.8</v>
      </c>
    </row>
    <row r="138" spans="1:7" s="13" customFormat="1" ht="15" customHeight="1" x14ac:dyDescent="0.2">
      <c r="A138" s="15" t="s">
        <v>289</v>
      </c>
      <c r="B138" s="12" t="s">
        <v>4</v>
      </c>
      <c r="C138" s="40">
        <v>1912.8</v>
      </c>
      <c r="D138" s="40"/>
      <c r="E138" s="40"/>
      <c r="F138" s="40"/>
      <c r="G138" s="67">
        <v>1912.8</v>
      </c>
    </row>
    <row r="139" spans="1:7" ht="15.75" customHeight="1" x14ac:dyDescent="0.2">
      <c r="A139" s="9" t="s">
        <v>297</v>
      </c>
      <c r="B139" s="10" t="s">
        <v>6</v>
      </c>
      <c r="C139" s="39">
        <v>1912.8</v>
      </c>
      <c r="D139" s="39">
        <v>0</v>
      </c>
      <c r="E139" s="39">
        <v>0</v>
      </c>
      <c r="F139" s="39">
        <v>0</v>
      </c>
      <c r="G139" s="66">
        <v>1912.8</v>
      </c>
    </row>
    <row r="140" spans="1:7" ht="30.75" customHeight="1" x14ac:dyDescent="0.2">
      <c r="A140" s="18" t="s">
        <v>345</v>
      </c>
      <c r="B140" s="12" t="s">
        <v>12</v>
      </c>
      <c r="C140" s="40">
        <v>150</v>
      </c>
      <c r="D140" s="40"/>
      <c r="E140" s="40"/>
      <c r="F140" s="40"/>
      <c r="G140" s="67">
        <v>150</v>
      </c>
    </row>
    <row r="141" spans="1:7" ht="30" customHeight="1" x14ac:dyDescent="0.2">
      <c r="A141" s="11" t="s">
        <v>341</v>
      </c>
      <c r="B141" s="12" t="s">
        <v>106</v>
      </c>
      <c r="C141" s="40">
        <v>30</v>
      </c>
      <c r="D141" s="40"/>
      <c r="E141" s="40"/>
      <c r="F141" s="40"/>
      <c r="G141" s="67">
        <v>30</v>
      </c>
    </row>
    <row r="142" spans="1:7" ht="29.25" customHeight="1" x14ac:dyDescent="0.2">
      <c r="A142" s="18" t="s">
        <v>327</v>
      </c>
      <c r="B142" s="12" t="s">
        <v>78</v>
      </c>
      <c r="C142" s="40">
        <v>1553.5</v>
      </c>
      <c r="D142" s="40"/>
      <c r="E142" s="40"/>
      <c r="F142" s="40"/>
      <c r="G142" s="67">
        <v>1553.5</v>
      </c>
    </row>
    <row r="143" spans="1:7" ht="31.5" customHeight="1" x14ac:dyDescent="0.2">
      <c r="A143" s="18" t="s">
        <v>342</v>
      </c>
      <c r="B143" s="12" t="s">
        <v>13</v>
      </c>
      <c r="C143" s="40">
        <v>30</v>
      </c>
      <c r="D143" s="40"/>
      <c r="E143" s="40"/>
      <c r="F143" s="40"/>
      <c r="G143" s="67">
        <v>30</v>
      </c>
    </row>
    <row r="144" spans="1:7" ht="15" customHeight="1" x14ac:dyDescent="0.2">
      <c r="A144" s="18" t="s">
        <v>216</v>
      </c>
      <c r="B144" s="12" t="s">
        <v>79</v>
      </c>
      <c r="C144" s="40">
        <v>149.30000000000001</v>
      </c>
      <c r="D144" s="40"/>
      <c r="E144" s="40"/>
      <c r="F144" s="40"/>
      <c r="G144" s="67">
        <v>149.30000000000001</v>
      </c>
    </row>
    <row r="145" spans="1:7" ht="16.5" customHeight="1" x14ac:dyDescent="0.2">
      <c r="A145" s="17" t="s">
        <v>173</v>
      </c>
      <c r="B145" s="14" t="s">
        <v>19</v>
      </c>
      <c r="C145" s="41">
        <v>0</v>
      </c>
      <c r="D145" s="41"/>
      <c r="E145" s="41"/>
      <c r="F145" s="41"/>
      <c r="G145" s="68">
        <v>0</v>
      </c>
    </row>
    <row r="146" spans="1:7" ht="15.75" customHeight="1" x14ac:dyDescent="0.2">
      <c r="A146" s="16" t="s">
        <v>2</v>
      </c>
      <c r="B146" s="10" t="s">
        <v>3</v>
      </c>
      <c r="C146" s="39">
        <v>1768692</v>
      </c>
      <c r="D146" s="39">
        <v>-25000</v>
      </c>
      <c r="E146" s="39">
        <v>-25000</v>
      </c>
      <c r="F146" s="39">
        <v>0</v>
      </c>
      <c r="G146" s="66">
        <v>1743692</v>
      </c>
    </row>
    <row r="147" spans="1:7" s="13" customFormat="1" ht="15" customHeight="1" x14ac:dyDescent="0.2">
      <c r="A147" s="15" t="s">
        <v>289</v>
      </c>
      <c r="B147" s="12" t="s">
        <v>4</v>
      </c>
      <c r="C147" s="40">
        <v>1285548.5999999999</v>
      </c>
      <c r="D147" s="40">
        <v>-25000</v>
      </c>
      <c r="E147" s="40">
        <v>-25000</v>
      </c>
      <c r="F147" s="40"/>
      <c r="G147" s="67">
        <v>1260548.5999999999</v>
      </c>
    </row>
    <row r="148" spans="1:7" s="13" customFormat="1" ht="15" customHeight="1" x14ac:dyDescent="0.2">
      <c r="A148" s="15" t="s">
        <v>300</v>
      </c>
      <c r="B148" s="12" t="s">
        <v>304</v>
      </c>
      <c r="C148" s="40">
        <v>52338.3</v>
      </c>
      <c r="D148" s="40"/>
      <c r="E148" s="40"/>
      <c r="F148" s="40"/>
      <c r="G148" s="67">
        <v>52338.3</v>
      </c>
    </row>
    <row r="149" spans="1:7" s="13" customFormat="1" ht="14.25" customHeight="1" x14ac:dyDescent="0.2">
      <c r="A149" s="19" t="s">
        <v>303</v>
      </c>
      <c r="B149" s="12" t="s">
        <v>305</v>
      </c>
      <c r="C149" s="40">
        <v>17000</v>
      </c>
      <c r="D149" s="40"/>
      <c r="E149" s="40"/>
      <c r="F149" s="40"/>
      <c r="G149" s="67">
        <v>17000</v>
      </c>
    </row>
    <row r="150" spans="1:7" s="13" customFormat="1" ht="15" customHeight="1" x14ac:dyDescent="0.2">
      <c r="A150" s="15" t="s">
        <v>299</v>
      </c>
      <c r="B150" s="12" t="s">
        <v>302</v>
      </c>
      <c r="C150" s="40">
        <v>430805.1</v>
      </c>
      <c r="D150" s="40"/>
      <c r="E150" s="40"/>
      <c r="F150" s="40"/>
      <c r="G150" s="67">
        <v>430805.1</v>
      </c>
    </row>
    <row r="151" spans="1:7" ht="15.75" customHeight="1" x14ac:dyDescent="0.2">
      <c r="A151" s="9" t="s">
        <v>297</v>
      </c>
      <c r="B151" s="10" t="s">
        <v>6</v>
      </c>
      <c r="C151" s="39">
        <v>1768692.0000000002</v>
      </c>
      <c r="D151" s="39">
        <v>-25000</v>
      </c>
      <c r="E151" s="39">
        <v>-25000</v>
      </c>
      <c r="F151" s="39">
        <v>0</v>
      </c>
      <c r="G151" s="66">
        <v>1743692.0000000002</v>
      </c>
    </row>
    <row r="152" spans="1:7" ht="15" customHeight="1" x14ac:dyDescent="0.2">
      <c r="A152" s="18" t="s">
        <v>175</v>
      </c>
      <c r="B152" s="12" t="s">
        <v>23</v>
      </c>
      <c r="C152" s="40">
        <v>34436.800000000003</v>
      </c>
      <c r="D152" s="40"/>
      <c r="E152" s="40"/>
      <c r="F152" s="40"/>
      <c r="G152" s="67">
        <v>34436.800000000003</v>
      </c>
    </row>
    <row r="153" spans="1:7" ht="45" customHeight="1" x14ac:dyDescent="0.2">
      <c r="A153" s="18" t="s">
        <v>240</v>
      </c>
      <c r="B153" s="12" t="s">
        <v>107</v>
      </c>
      <c r="C153" s="40">
        <v>80</v>
      </c>
      <c r="D153" s="40"/>
      <c r="E153" s="40"/>
      <c r="F153" s="40"/>
      <c r="G153" s="67">
        <v>80</v>
      </c>
    </row>
    <row r="154" spans="1:7" ht="30" customHeight="1" x14ac:dyDescent="0.2">
      <c r="A154" s="18" t="s">
        <v>320</v>
      </c>
      <c r="B154" s="12" t="s">
        <v>80</v>
      </c>
      <c r="C154" s="40">
        <v>32467.7</v>
      </c>
      <c r="D154" s="40"/>
      <c r="E154" s="40"/>
      <c r="F154" s="40"/>
      <c r="G154" s="67">
        <v>32467.7</v>
      </c>
    </row>
    <row r="155" spans="1:7" ht="15" customHeight="1" x14ac:dyDescent="0.2">
      <c r="A155" s="18" t="s">
        <v>217</v>
      </c>
      <c r="B155" s="12" t="s">
        <v>81</v>
      </c>
      <c r="C155" s="40">
        <v>550991.5</v>
      </c>
      <c r="D155" s="40"/>
      <c r="E155" s="40"/>
      <c r="F155" s="40"/>
      <c r="G155" s="67">
        <v>550991.5</v>
      </c>
    </row>
    <row r="156" spans="1:7" ht="15" customHeight="1" x14ac:dyDescent="0.2">
      <c r="A156" s="18" t="s">
        <v>218</v>
      </c>
      <c r="B156" s="12" t="s">
        <v>82</v>
      </c>
      <c r="C156" s="40">
        <v>9198.2000000000007</v>
      </c>
      <c r="D156" s="40"/>
      <c r="E156" s="40"/>
      <c r="F156" s="40"/>
      <c r="G156" s="67">
        <v>9198.2000000000007</v>
      </c>
    </row>
    <row r="157" spans="1:7" ht="15" customHeight="1" x14ac:dyDescent="0.2">
      <c r="A157" s="18" t="s">
        <v>219</v>
      </c>
      <c r="B157" s="12" t="s">
        <v>83</v>
      </c>
      <c r="C157" s="40">
        <v>58786</v>
      </c>
      <c r="D157" s="40"/>
      <c r="E157" s="40"/>
      <c r="F157" s="40"/>
      <c r="G157" s="67">
        <v>58786</v>
      </c>
    </row>
    <row r="158" spans="1:7" ht="15" customHeight="1" x14ac:dyDescent="0.2">
      <c r="A158" s="18" t="s">
        <v>220</v>
      </c>
      <c r="B158" s="12" t="s">
        <v>84</v>
      </c>
      <c r="C158" s="40">
        <v>896210.5</v>
      </c>
      <c r="D158" s="40">
        <v>-25000</v>
      </c>
      <c r="E158" s="40">
        <v>-25000</v>
      </c>
      <c r="F158" s="40"/>
      <c r="G158" s="67">
        <v>871210.5</v>
      </c>
    </row>
    <row r="159" spans="1:7" ht="15" customHeight="1" x14ac:dyDescent="0.2">
      <c r="A159" s="18" t="s">
        <v>221</v>
      </c>
      <c r="B159" s="12" t="s">
        <v>85</v>
      </c>
      <c r="C159" s="40">
        <v>13416</v>
      </c>
      <c r="D159" s="40"/>
      <c r="E159" s="40"/>
      <c r="F159" s="40"/>
      <c r="G159" s="67">
        <v>13416</v>
      </c>
    </row>
    <row r="160" spans="1:7" ht="31.9" customHeight="1" x14ac:dyDescent="0.2">
      <c r="A160" s="18" t="s">
        <v>222</v>
      </c>
      <c r="B160" s="12" t="s">
        <v>86</v>
      </c>
      <c r="C160" s="40">
        <v>68851.199999999997</v>
      </c>
      <c r="D160" s="40"/>
      <c r="E160" s="40"/>
      <c r="F160" s="40"/>
      <c r="G160" s="67">
        <v>68851.199999999997</v>
      </c>
    </row>
    <row r="161" spans="1:7" ht="15" customHeight="1" x14ac:dyDescent="0.2">
      <c r="A161" s="18" t="s">
        <v>229</v>
      </c>
      <c r="B161" s="12" t="s">
        <v>94</v>
      </c>
      <c r="C161" s="40">
        <v>10422.5</v>
      </c>
      <c r="D161" s="40"/>
      <c r="E161" s="40"/>
      <c r="F161" s="40"/>
      <c r="G161" s="67">
        <v>10422.5</v>
      </c>
    </row>
    <row r="162" spans="1:7" ht="15" customHeight="1" x14ac:dyDescent="0.2">
      <c r="A162" s="18" t="s">
        <v>335</v>
      </c>
      <c r="B162" s="12" t="s">
        <v>29</v>
      </c>
      <c r="C162" s="40">
        <v>21217.1</v>
      </c>
      <c r="D162" s="40"/>
      <c r="E162" s="40"/>
      <c r="F162" s="40"/>
      <c r="G162" s="67">
        <v>21217.1</v>
      </c>
    </row>
    <row r="163" spans="1:7" ht="26.45" customHeight="1" x14ac:dyDescent="0.2">
      <c r="A163" s="18" t="s">
        <v>296</v>
      </c>
      <c r="B163" s="12" t="s">
        <v>95</v>
      </c>
      <c r="C163" s="40">
        <v>2634.6</v>
      </c>
      <c r="D163" s="40"/>
      <c r="E163" s="40"/>
      <c r="F163" s="40"/>
      <c r="G163" s="67">
        <v>2634.6</v>
      </c>
    </row>
    <row r="164" spans="1:7" ht="15" customHeight="1" x14ac:dyDescent="0.2">
      <c r="A164" s="18" t="s">
        <v>96</v>
      </c>
      <c r="B164" s="12" t="s">
        <v>97</v>
      </c>
      <c r="C164" s="40">
        <v>2600</v>
      </c>
      <c r="D164" s="40"/>
      <c r="E164" s="40"/>
      <c r="F164" s="40"/>
      <c r="G164" s="67">
        <v>2600</v>
      </c>
    </row>
    <row r="165" spans="1:7" ht="15" customHeight="1" x14ac:dyDescent="0.2">
      <c r="A165" s="18" t="s">
        <v>211</v>
      </c>
      <c r="B165" s="12" t="s">
        <v>69</v>
      </c>
      <c r="C165" s="40">
        <v>13359.1</v>
      </c>
      <c r="D165" s="40"/>
      <c r="E165" s="40"/>
      <c r="F165" s="40"/>
      <c r="G165" s="67">
        <v>13359.1</v>
      </c>
    </row>
    <row r="166" spans="1:7" ht="15" customHeight="1" x14ac:dyDescent="0.2">
      <c r="A166" s="18" t="s">
        <v>70</v>
      </c>
      <c r="B166" s="12" t="s">
        <v>71</v>
      </c>
      <c r="C166" s="40">
        <v>39020.800000000003</v>
      </c>
      <c r="D166" s="40"/>
      <c r="E166" s="40"/>
      <c r="F166" s="40"/>
      <c r="G166" s="67">
        <v>39020.800000000003</v>
      </c>
    </row>
    <row r="167" spans="1:7" ht="15" customHeight="1" x14ac:dyDescent="0.2">
      <c r="A167" s="18" t="s">
        <v>72</v>
      </c>
      <c r="B167" s="12" t="s">
        <v>73</v>
      </c>
      <c r="C167" s="40">
        <v>15000</v>
      </c>
      <c r="D167" s="40"/>
      <c r="E167" s="40"/>
      <c r="F167" s="40"/>
      <c r="G167" s="67">
        <v>15000</v>
      </c>
    </row>
    <row r="168" spans="1:7" ht="16.5" customHeight="1" x14ac:dyDescent="0.2">
      <c r="A168" s="17" t="s">
        <v>208</v>
      </c>
      <c r="B168" s="14" t="s">
        <v>66</v>
      </c>
      <c r="C168" s="41">
        <v>0</v>
      </c>
      <c r="D168" s="41"/>
      <c r="E168" s="41"/>
      <c r="F168" s="41"/>
      <c r="G168" s="68">
        <v>0</v>
      </c>
    </row>
    <row r="169" spans="1:7" ht="15.75" customHeight="1" x14ac:dyDescent="0.2">
      <c r="A169" s="16" t="s">
        <v>2</v>
      </c>
      <c r="B169" s="10" t="s">
        <v>3</v>
      </c>
      <c r="C169" s="39">
        <v>154594.5</v>
      </c>
      <c r="D169" s="39">
        <v>0</v>
      </c>
      <c r="E169" s="39">
        <v>0</v>
      </c>
      <c r="F169" s="39">
        <v>0</v>
      </c>
      <c r="G169" s="66">
        <v>154594.5</v>
      </c>
    </row>
    <row r="170" spans="1:7" s="13" customFormat="1" ht="15" customHeight="1" x14ac:dyDescent="0.2">
      <c r="A170" s="15" t="s">
        <v>289</v>
      </c>
      <c r="B170" s="12" t="s">
        <v>4</v>
      </c>
      <c r="C170" s="40">
        <v>133494.6</v>
      </c>
      <c r="D170" s="40"/>
      <c r="E170" s="40"/>
      <c r="F170" s="40"/>
      <c r="G170" s="67">
        <v>133494.6</v>
      </c>
    </row>
    <row r="171" spans="1:7" s="13" customFormat="1" ht="15" customHeight="1" x14ac:dyDescent="0.2">
      <c r="A171" s="15" t="s">
        <v>300</v>
      </c>
      <c r="B171" s="12" t="s">
        <v>304</v>
      </c>
      <c r="C171" s="40">
        <v>8040</v>
      </c>
      <c r="D171" s="40"/>
      <c r="E171" s="40"/>
      <c r="F171" s="40"/>
      <c r="G171" s="67">
        <v>8040</v>
      </c>
    </row>
    <row r="172" spans="1:7" s="13" customFormat="1" ht="15" customHeight="1" x14ac:dyDescent="0.2">
      <c r="A172" s="15" t="s">
        <v>299</v>
      </c>
      <c r="B172" s="12" t="s">
        <v>302</v>
      </c>
      <c r="C172" s="40">
        <v>13059.9</v>
      </c>
      <c r="D172" s="40"/>
      <c r="E172" s="40"/>
      <c r="F172" s="40"/>
      <c r="G172" s="67">
        <v>13059.9</v>
      </c>
    </row>
    <row r="173" spans="1:7" ht="15.75" customHeight="1" x14ac:dyDescent="0.2">
      <c r="A173" s="9" t="s">
        <v>297</v>
      </c>
      <c r="B173" s="10" t="s">
        <v>6</v>
      </c>
      <c r="C173" s="39">
        <v>154594.5</v>
      </c>
      <c r="D173" s="39">
        <v>0</v>
      </c>
      <c r="E173" s="39">
        <v>0</v>
      </c>
      <c r="F173" s="39">
        <v>0</v>
      </c>
      <c r="G173" s="66">
        <v>154594.5</v>
      </c>
    </row>
    <row r="174" spans="1:7" ht="15" customHeight="1" x14ac:dyDescent="0.2">
      <c r="A174" s="18" t="s">
        <v>98</v>
      </c>
      <c r="B174" s="12" t="s">
        <v>99</v>
      </c>
      <c r="C174" s="40">
        <v>20274.599999999999</v>
      </c>
      <c r="D174" s="40"/>
      <c r="E174" s="40"/>
      <c r="F174" s="40"/>
      <c r="G174" s="67">
        <v>20274.599999999999</v>
      </c>
    </row>
    <row r="175" spans="1:7" ht="15" customHeight="1" x14ac:dyDescent="0.2">
      <c r="A175" s="18" t="s">
        <v>338</v>
      </c>
      <c r="B175" s="12" t="s">
        <v>100</v>
      </c>
      <c r="C175" s="40">
        <v>19422.400000000001</v>
      </c>
      <c r="D175" s="40"/>
      <c r="E175" s="40"/>
      <c r="F175" s="40"/>
      <c r="G175" s="67">
        <v>19422.400000000001</v>
      </c>
    </row>
    <row r="176" spans="1:7" ht="28.9" customHeight="1" x14ac:dyDescent="0.2">
      <c r="A176" s="18" t="s">
        <v>212</v>
      </c>
      <c r="B176" s="12" t="s">
        <v>74</v>
      </c>
      <c r="C176" s="40">
        <v>31892.7</v>
      </c>
      <c r="D176" s="40"/>
      <c r="E176" s="40"/>
      <c r="F176" s="40"/>
      <c r="G176" s="67">
        <v>31892.7</v>
      </c>
    </row>
    <row r="177" spans="1:7" ht="15.6" customHeight="1" x14ac:dyDescent="0.2">
      <c r="A177" s="18" t="s">
        <v>230</v>
      </c>
      <c r="B177" s="12" t="s">
        <v>101</v>
      </c>
      <c r="C177" s="40">
        <v>48041.4</v>
      </c>
      <c r="D177" s="40"/>
      <c r="E177" s="40"/>
      <c r="F177" s="40"/>
      <c r="G177" s="67">
        <v>48041.4</v>
      </c>
    </row>
    <row r="178" spans="1:7" ht="15.6" customHeight="1" x14ac:dyDescent="0.2">
      <c r="A178" s="18" t="s">
        <v>231</v>
      </c>
      <c r="B178" s="12" t="s">
        <v>102</v>
      </c>
      <c r="C178" s="40">
        <v>20345.5</v>
      </c>
      <c r="D178" s="40"/>
      <c r="E178" s="40"/>
      <c r="F178" s="40"/>
      <c r="G178" s="67">
        <v>20345.5</v>
      </c>
    </row>
    <row r="179" spans="1:7" ht="15.6" customHeight="1" x14ac:dyDescent="0.2">
      <c r="A179" s="18" t="s">
        <v>232</v>
      </c>
      <c r="B179" s="12" t="s">
        <v>103</v>
      </c>
      <c r="C179" s="40">
        <v>10050</v>
      </c>
      <c r="D179" s="40"/>
      <c r="E179" s="40"/>
      <c r="F179" s="40"/>
      <c r="G179" s="67">
        <v>10050</v>
      </c>
    </row>
    <row r="180" spans="1:7" ht="15" customHeight="1" x14ac:dyDescent="0.2">
      <c r="A180" s="18" t="s">
        <v>233</v>
      </c>
      <c r="B180" s="12" t="s">
        <v>104</v>
      </c>
      <c r="C180" s="40">
        <v>1107.3</v>
      </c>
      <c r="D180" s="40"/>
      <c r="E180" s="40"/>
      <c r="F180" s="40"/>
      <c r="G180" s="67">
        <v>1107.3</v>
      </c>
    </row>
    <row r="181" spans="1:7" ht="15.6" customHeight="1" x14ac:dyDescent="0.2">
      <c r="A181" s="18" t="s">
        <v>234</v>
      </c>
      <c r="B181" s="12" t="s">
        <v>105</v>
      </c>
      <c r="C181" s="40">
        <v>2046.2</v>
      </c>
      <c r="D181" s="40"/>
      <c r="E181" s="40"/>
      <c r="F181" s="40"/>
      <c r="G181" s="67">
        <v>2046.2</v>
      </c>
    </row>
    <row r="182" spans="1:7" ht="15.6" customHeight="1" x14ac:dyDescent="0.2">
      <c r="A182" s="18" t="s">
        <v>337</v>
      </c>
      <c r="B182" s="12" t="s">
        <v>336</v>
      </c>
      <c r="C182" s="40">
        <v>1414.4</v>
      </c>
      <c r="D182" s="40"/>
      <c r="E182" s="40"/>
      <c r="F182" s="40"/>
      <c r="G182" s="67">
        <v>1414.4</v>
      </c>
    </row>
    <row r="183" spans="1:7" ht="16.5" customHeight="1" x14ac:dyDescent="0.2">
      <c r="A183" s="17" t="s">
        <v>213</v>
      </c>
      <c r="B183" s="14" t="s">
        <v>75</v>
      </c>
      <c r="C183" s="41">
        <v>0</v>
      </c>
      <c r="D183" s="41"/>
      <c r="E183" s="41"/>
      <c r="F183" s="41"/>
      <c r="G183" s="68">
        <v>0</v>
      </c>
    </row>
    <row r="184" spans="1:7" ht="15.75" customHeight="1" x14ac:dyDescent="0.2">
      <c r="A184" s="16" t="s">
        <v>2</v>
      </c>
      <c r="B184" s="10" t="s">
        <v>3</v>
      </c>
      <c r="C184" s="39">
        <v>442763.5</v>
      </c>
      <c r="D184" s="39">
        <v>0</v>
      </c>
      <c r="E184" s="39">
        <v>0</v>
      </c>
      <c r="F184" s="39">
        <v>0</v>
      </c>
      <c r="G184" s="66">
        <v>442763.5</v>
      </c>
    </row>
    <row r="185" spans="1:7" s="13" customFormat="1" ht="15" customHeight="1" x14ac:dyDescent="0.2">
      <c r="A185" s="15" t="s">
        <v>289</v>
      </c>
      <c r="B185" s="12" t="s">
        <v>4</v>
      </c>
      <c r="C185" s="40">
        <v>264327.3</v>
      </c>
      <c r="D185" s="40"/>
      <c r="E185" s="40"/>
      <c r="F185" s="40"/>
      <c r="G185" s="67">
        <v>264327.3</v>
      </c>
    </row>
    <row r="186" spans="1:7" s="13" customFormat="1" ht="15" customHeight="1" x14ac:dyDescent="0.2">
      <c r="A186" s="15" t="s">
        <v>299</v>
      </c>
      <c r="B186" s="12" t="s">
        <v>302</v>
      </c>
      <c r="C186" s="40">
        <v>178436.2</v>
      </c>
      <c r="D186" s="40"/>
      <c r="E186" s="40"/>
      <c r="F186" s="40"/>
      <c r="G186" s="67">
        <v>178436.2</v>
      </c>
    </row>
    <row r="187" spans="1:7" ht="15.75" customHeight="1" x14ac:dyDescent="0.2">
      <c r="A187" s="9" t="s">
        <v>297</v>
      </c>
      <c r="B187" s="10" t="s">
        <v>6</v>
      </c>
      <c r="C187" s="39">
        <v>442763.5</v>
      </c>
      <c r="D187" s="39">
        <v>0</v>
      </c>
      <c r="E187" s="39">
        <v>0</v>
      </c>
      <c r="F187" s="39">
        <v>0</v>
      </c>
      <c r="G187" s="66">
        <v>442763.5</v>
      </c>
    </row>
    <row r="188" spans="1:7" ht="15" customHeight="1" x14ac:dyDescent="0.2">
      <c r="A188" s="18" t="s">
        <v>214</v>
      </c>
      <c r="B188" s="12" t="s">
        <v>76</v>
      </c>
      <c r="C188" s="40">
        <v>373087.5</v>
      </c>
      <c r="D188" s="40"/>
      <c r="E188" s="40"/>
      <c r="F188" s="40"/>
      <c r="G188" s="67">
        <v>373087.5</v>
      </c>
    </row>
    <row r="189" spans="1:7" ht="15" customHeight="1" x14ac:dyDescent="0.2">
      <c r="A189" s="18" t="s">
        <v>215</v>
      </c>
      <c r="B189" s="12" t="s">
        <v>77</v>
      </c>
      <c r="C189" s="40">
        <v>69676</v>
      </c>
      <c r="D189" s="40"/>
      <c r="E189" s="40"/>
      <c r="F189" s="40"/>
      <c r="G189" s="67">
        <v>69676</v>
      </c>
    </row>
    <row r="190" spans="1:7" ht="16.5" customHeight="1" x14ac:dyDescent="0.2">
      <c r="A190" s="17" t="s">
        <v>223</v>
      </c>
      <c r="B190" s="14" t="s">
        <v>16</v>
      </c>
      <c r="C190" s="41">
        <v>0</v>
      </c>
      <c r="D190" s="41"/>
      <c r="E190" s="41"/>
      <c r="F190" s="41"/>
      <c r="G190" s="68">
        <v>0</v>
      </c>
    </row>
    <row r="191" spans="1:7" ht="15.75" customHeight="1" x14ac:dyDescent="0.2">
      <c r="A191" s="16" t="s">
        <v>2</v>
      </c>
      <c r="B191" s="10" t="s">
        <v>3</v>
      </c>
      <c r="C191" s="39">
        <v>168319.19999999998</v>
      </c>
      <c r="D191" s="39">
        <v>-4772.8</v>
      </c>
      <c r="E191" s="39">
        <v>0</v>
      </c>
      <c r="F191" s="39">
        <v>-4772.8</v>
      </c>
      <c r="G191" s="66">
        <v>163546.4</v>
      </c>
    </row>
    <row r="192" spans="1:7" s="13" customFormat="1" ht="15" customHeight="1" x14ac:dyDescent="0.2">
      <c r="A192" s="15" t="s">
        <v>289</v>
      </c>
      <c r="B192" s="12" t="s">
        <v>4</v>
      </c>
      <c r="C192" s="40">
        <v>160400.4</v>
      </c>
      <c r="D192" s="40">
        <v>-4536.8</v>
      </c>
      <c r="E192" s="40"/>
      <c r="F192" s="40">
        <v>-4536.8</v>
      </c>
      <c r="G192" s="67">
        <v>155863.6</v>
      </c>
    </row>
    <row r="193" spans="1:7" s="13" customFormat="1" ht="15" customHeight="1" x14ac:dyDescent="0.2">
      <c r="A193" s="15" t="s">
        <v>300</v>
      </c>
      <c r="B193" s="12" t="s">
        <v>301</v>
      </c>
      <c r="C193" s="40">
        <v>7918.8</v>
      </c>
      <c r="D193" s="40">
        <v>-236</v>
      </c>
      <c r="E193" s="40"/>
      <c r="F193" s="40">
        <v>-236</v>
      </c>
      <c r="G193" s="67">
        <v>7682.8</v>
      </c>
    </row>
    <row r="194" spans="1:7" ht="15.75" customHeight="1" x14ac:dyDescent="0.2">
      <c r="A194" s="9" t="s">
        <v>297</v>
      </c>
      <c r="B194" s="10" t="s">
        <v>6</v>
      </c>
      <c r="C194" s="39">
        <v>168319.19999999998</v>
      </c>
      <c r="D194" s="39">
        <v>-4772.8</v>
      </c>
      <c r="E194" s="39">
        <v>0</v>
      </c>
      <c r="F194" s="39">
        <v>-4772.8</v>
      </c>
      <c r="G194" s="66">
        <v>163546.4</v>
      </c>
    </row>
    <row r="195" spans="1:7" ht="15" customHeight="1" x14ac:dyDescent="0.2">
      <c r="A195" s="18" t="s">
        <v>225</v>
      </c>
      <c r="B195" s="12" t="s">
        <v>88</v>
      </c>
      <c r="C195" s="40">
        <v>94894.5</v>
      </c>
      <c r="D195" s="40"/>
      <c r="E195" s="40"/>
      <c r="F195" s="40"/>
      <c r="G195" s="67">
        <v>94894.5</v>
      </c>
    </row>
    <row r="196" spans="1:7" ht="15" customHeight="1" x14ac:dyDescent="0.2">
      <c r="A196" s="18" t="s">
        <v>171</v>
      </c>
      <c r="B196" s="12" t="s">
        <v>17</v>
      </c>
      <c r="C196" s="40">
        <v>67919.600000000006</v>
      </c>
      <c r="D196" s="40"/>
      <c r="E196" s="40"/>
      <c r="F196" s="40"/>
      <c r="G196" s="67">
        <v>67919.600000000006</v>
      </c>
    </row>
    <row r="197" spans="1:7" ht="15" customHeight="1" x14ac:dyDescent="0.2">
      <c r="A197" s="11" t="s">
        <v>247</v>
      </c>
      <c r="B197" s="12" t="s">
        <v>18</v>
      </c>
      <c r="C197" s="40">
        <v>205.9</v>
      </c>
      <c r="D197" s="40"/>
      <c r="E197" s="40"/>
      <c r="F197" s="40"/>
      <c r="G197" s="67">
        <v>205.9</v>
      </c>
    </row>
    <row r="198" spans="1:7" ht="15" customHeight="1" x14ac:dyDescent="0.2">
      <c r="A198" s="18" t="s">
        <v>226</v>
      </c>
      <c r="B198" s="12" t="s">
        <v>89</v>
      </c>
      <c r="C198" s="40">
        <v>526.4</v>
      </c>
      <c r="D198" s="40"/>
      <c r="E198" s="40"/>
      <c r="F198" s="40"/>
      <c r="G198" s="67">
        <v>526.4</v>
      </c>
    </row>
    <row r="199" spans="1:7" ht="15" customHeight="1" x14ac:dyDescent="0.2">
      <c r="A199" s="18" t="s">
        <v>227</v>
      </c>
      <c r="B199" s="12" t="s">
        <v>90</v>
      </c>
      <c r="C199" s="40">
        <v>4772.8</v>
      </c>
      <c r="D199" s="40">
        <v>-4772.8</v>
      </c>
      <c r="E199" s="40"/>
      <c r="F199" s="40">
        <v>-4772.8</v>
      </c>
      <c r="G199" s="67">
        <v>0</v>
      </c>
    </row>
    <row r="200" spans="1:7" ht="16.5" customHeight="1" x14ac:dyDescent="0.2">
      <c r="A200" s="17" t="s">
        <v>200</v>
      </c>
      <c r="B200" s="14" t="s">
        <v>52</v>
      </c>
      <c r="C200" s="41">
        <v>0</v>
      </c>
      <c r="D200" s="41"/>
      <c r="E200" s="41"/>
      <c r="F200" s="41"/>
      <c r="G200" s="68">
        <v>0</v>
      </c>
    </row>
    <row r="201" spans="1:7" ht="15" customHeight="1" x14ac:dyDescent="0.2">
      <c r="A201" s="16" t="s">
        <v>2</v>
      </c>
      <c r="B201" s="10" t="s">
        <v>3</v>
      </c>
      <c r="C201" s="39">
        <v>2119.6</v>
      </c>
      <c r="D201" s="39">
        <v>0</v>
      </c>
      <c r="E201" s="39">
        <v>0</v>
      </c>
      <c r="F201" s="39">
        <v>0</v>
      </c>
      <c r="G201" s="66">
        <v>2119.6</v>
      </c>
    </row>
    <row r="202" spans="1:7" s="13" customFormat="1" ht="15" customHeight="1" x14ac:dyDescent="0.2">
      <c r="A202" s="15" t="s">
        <v>289</v>
      </c>
      <c r="B202" s="12" t="s">
        <v>4</v>
      </c>
      <c r="C202" s="40">
        <v>2119.6</v>
      </c>
      <c r="D202" s="40"/>
      <c r="E202" s="40"/>
      <c r="F202" s="40"/>
      <c r="G202" s="67">
        <v>2119.6</v>
      </c>
    </row>
    <row r="203" spans="1:7" ht="15.75" customHeight="1" x14ac:dyDescent="0.2">
      <c r="A203" s="9" t="s">
        <v>297</v>
      </c>
      <c r="B203" s="10" t="s">
        <v>6</v>
      </c>
      <c r="C203" s="39">
        <v>2119.6</v>
      </c>
      <c r="D203" s="39">
        <v>0</v>
      </c>
      <c r="E203" s="39">
        <v>0</v>
      </c>
      <c r="F203" s="39">
        <v>0</v>
      </c>
      <c r="G203" s="66">
        <v>2119.6</v>
      </c>
    </row>
    <row r="204" spans="1:7" ht="15" customHeight="1" x14ac:dyDescent="0.2">
      <c r="A204" s="18" t="s">
        <v>228</v>
      </c>
      <c r="B204" s="12" t="s">
        <v>91</v>
      </c>
      <c r="C204" s="40">
        <v>2119.6</v>
      </c>
      <c r="D204" s="40"/>
      <c r="E204" s="40"/>
      <c r="F204" s="40"/>
      <c r="G204" s="67">
        <v>2119.6</v>
      </c>
    </row>
    <row r="205" spans="1:7" ht="11.25" customHeight="1" x14ac:dyDescent="0.2">
      <c r="A205" s="16"/>
      <c r="B205" s="10"/>
      <c r="C205" s="39">
        <v>0</v>
      </c>
      <c r="D205" s="39"/>
      <c r="E205" s="39"/>
      <c r="F205" s="39"/>
      <c r="G205" s="66">
        <v>0</v>
      </c>
    </row>
    <row r="206" spans="1:7" s="6" customFormat="1" ht="24" customHeight="1" x14ac:dyDescent="0.2">
      <c r="A206" s="4" t="s">
        <v>317</v>
      </c>
      <c r="B206" s="5" t="s">
        <v>316</v>
      </c>
      <c r="C206" s="42">
        <v>0</v>
      </c>
      <c r="D206" s="42"/>
      <c r="E206" s="42"/>
      <c r="F206" s="42"/>
      <c r="G206" s="64">
        <v>0</v>
      </c>
    </row>
    <row r="207" spans="1:7" s="6" customFormat="1" ht="17.25" customHeight="1" x14ac:dyDescent="0.2">
      <c r="A207" s="7" t="s">
        <v>297</v>
      </c>
      <c r="B207" s="8" t="s">
        <v>298</v>
      </c>
      <c r="C207" s="38">
        <v>2604435.7999999998</v>
      </c>
      <c r="D207" s="38">
        <v>27562.399999999998</v>
      </c>
      <c r="E207" s="58">
        <v>3734.8</v>
      </c>
      <c r="F207" s="38">
        <v>23827.599999999999</v>
      </c>
      <c r="G207" s="65">
        <v>2631998.1999999997</v>
      </c>
    </row>
    <row r="208" spans="1:7" ht="15.75" customHeight="1" x14ac:dyDescent="0.2">
      <c r="A208" s="16" t="s">
        <v>7</v>
      </c>
      <c r="B208" s="10" t="s">
        <v>8</v>
      </c>
      <c r="C208" s="39">
        <v>2459021.1999999997</v>
      </c>
      <c r="D208" s="39">
        <v>27562.399999999998</v>
      </c>
      <c r="E208" s="56">
        <v>3734.8</v>
      </c>
      <c r="F208" s="39">
        <v>23827.599999999999</v>
      </c>
      <c r="G208" s="66">
        <v>2486583.5999999996</v>
      </c>
    </row>
    <row r="209" spans="1:7" s="13" customFormat="1" ht="15" customHeight="1" x14ac:dyDescent="0.2">
      <c r="A209" s="11" t="s">
        <v>287</v>
      </c>
      <c r="B209" s="12" t="s">
        <v>9</v>
      </c>
      <c r="C209" s="40">
        <v>911547</v>
      </c>
      <c r="D209" s="40">
        <v>9049.5</v>
      </c>
      <c r="E209" s="57"/>
      <c r="F209" s="40">
        <v>9049.5</v>
      </c>
      <c r="G209" s="67">
        <v>920596.5</v>
      </c>
    </row>
    <row r="210" spans="1:7" ht="15.75" customHeight="1" x14ac:dyDescent="0.2">
      <c r="A210" s="16" t="s">
        <v>288</v>
      </c>
      <c r="B210" s="10" t="s">
        <v>10</v>
      </c>
      <c r="C210" s="39">
        <v>145414.6</v>
      </c>
      <c r="D210" s="39"/>
      <c r="E210" s="56"/>
      <c r="F210" s="39"/>
      <c r="G210" s="66">
        <v>145414.6</v>
      </c>
    </row>
    <row r="211" spans="1:7" ht="16.5" customHeight="1" x14ac:dyDescent="0.2">
      <c r="A211" s="17" t="s">
        <v>168</v>
      </c>
      <c r="B211" s="14" t="s">
        <v>11</v>
      </c>
      <c r="C211" s="41">
        <v>0</v>
      </c>
      <c r="D211" s="41"/>
      <c r="E211" s="44"/>
      <c r="F211" s="41"/>
      <c r="G211" s="68">
        <v>0</v>
      </c>
    </row>
    <row r="212" spans="1:7" ht="15.75" customHeight="1" x14ac:dyDescent="0.2">
      <c r="A212" s="16" t="s">
        <v>2</v>
      </c>
      <c r="B212" s="10" t="s">
        <v>3</v>
      </c>
      <c r="C212" s="39">
        <v>189497.7</v>
      </c>
      <c r="D212" s="39">
        <v>1415</v>
      </c>
      <c r="E212" s="56">
        <v>1415</v>
      </c>
      <c r="F212" s="39">
        <v>0</v>
      </c>
      <c r="G212" s="66">
        <v>190912.7</v>
      </c>
    </row>
    <row r="213" spans="1:7" s="13" customFormat="1" ht="15" customHeight="1" x14ac:dyDescent="0.2">
      <c r="A213" s="15" t="s">
        <v>289</v>
      </c>
      <c r="B213" s="12" t="s">
        <v>4</v>
      </c>
      <c r="C213" s="40">
        <v>157336.20000000001</v>
      </c>
      <c r="D213" s="40">
        <v>150</v>
      </c>
      <c r="E213" s="57">
        <v>150</v>
      </c>
      <c r="F213" s="40"/>
      <c r="G213" s="67">
        <v>157486.20000000001</v>
      </c>
    </row>
    <row r="214" spans="1:7" s="13" customFormat="1" ht="15" customHeight="1" x14ac:dyDescent="0.2">
      <c r="A214" s="15" t="s">
        <v>300</v>
      </c>
      <c r="B214" s="12" t="s">
        <v>304</v>
      </c>
      <c r="C214" s="40">
        <v>7860</v>
      </c>
      <c r="D214" s="40"/>
      <c r="E214" s="57"/>
      <c r="F214" s="40"/>
      <c r="G214" s="67">
        <v>7860</v>
      </c>
    </row>
    <row r="215" spans="1:7" s="13" customFormat="1" ht="15" customHeight="1" x14ac:dyDescent="0.2">
      <c r="A215" s="15" t="s">
        <v>299</v>
      </c>
      <c r="B215" s="12" t="s">
        <v>302</v>
      </c>
      <c r="C215" s="40">
        <v>24301.5</v>
      </c>
      <c r="D215" s="40">
        <v>1265</v>
      </c>
      <c r="E215" s="57">
        <v>1265</v>
      </c>
      <c r="F215" s="40"/>
      <c r="G215" s="67">
        <v>25566.5</v>
      </c>
    </row>
    <row r="216" spans="1:7" ht="15.75" customHeight="1" x14ac:dyDescent="0.2">
      <c r="A216" s="9" t="s">
        <v>297</v>
      </c>
      <c r="B216" s="10" t="s">
        <v>6</v>
      </c>
      <c r="C216" s="39">
        <v>189497.69999999998</v>
      </c>
      <c r="D216" s="39">
        <v>1415</v>
      </c>
      <c r="E216" s="56">
        <v>1415</v>
      </c>
      <c r="F216" s="39">
        <v>0</v>
      </c>
      <c r="G216" s="66">
        <v>190912.69999999998</v>
      </c>
    </row>
    <row r="217" spans="1:7" ht="29.25" customHeight="1" x14ac:dyDescent="0.2">
      <c r="A217" s="18" t="s">
        <v>235</v>
      </c>
      <c r="B217" s="12" t="s">
        <v>12</v>
      </c>
      <c r="C217" s="40">
        <v>34164.400000000001</v>
      </c>
      <c r="D217" s="40"/>
      <c r="E217" s="57"/>
      <c r="F217" s="40"/>
      <c r="G217" s="67">
        <v>34164.400000000001</v>
      </c>
    </row>
    <row r="218" spans="1:7" ht="30" customHeight="1" x14ac:dyDescent="0.2">
      <c r="A218" s="18" t="s">
        <v>328</v>
      </c>
      <c r="B218" s="12" t="s">
        <v>106</v>
      </c>
      <c r="C218" s="40">
        <v>41746.400000000001</v>
      </c>
      <c r="D218" s="40"/>
      <c r="E218" s="57"/>
      <c r="F218" s="40"/>
      <c r="G218" s="67">
        <v>41746.400000000001</v>
      </c>
    </row>
    <row r="219" spans="1:7" ht="45.75" customHeight="1" x14ac:dyDescent="0.2">
      <c r="A219" s="18" t="s">
        <v>330</v>
      </c>
      <c r="B219" s="12" t="s">
        <v>146</v>
      </c>
      <c r="C219" s="40">
        <v>1394.4</v>
      </c>
      <c r="D219" s="40">
        <v>75</v>
      </c>
      <c r="E219" s="57">
        <v>75</v>
      </c>
      <c r="F219" s="40"/>
      <c r="G219" s="67">
        <v>1469.4</v>
      </c>
    </row>
    <row r="220" spans="1:7" ht="30" customHeight="1" x14ac:dyDescent="0.2">
      <c r="A220" s="18" t="s">
        <v>329</v>
      </c>
      <c r="B220" s="12" t="s">
        <v>123</v>
      </c>
      <c r="C220" s="40">
        <v>3872.7</v>
      </c>
      <c r="D220" s="40"/>
      <c r="E220" s="57"/>
      <c r="F220" s="40"/>
      <c r="G220" s="67">
        <v>3872.7</v>
      </c>
    </row>
    <row r="221" spans="1:7" ht="30.75" customHeight="1" x14ac:dyDescent="0.2">
      <c r="A221" s="18" t="s">
        <v>327</v>
      </c>
      <c r="B221" s="12" t="s">
        <v>78</v>
      </c>
      <c r="C221" s="40">
        <v>21329.7</v>
      </c>
      <c r="D221" s="40"/>
      <c r="E221" s="57"/>
      <c r="F221" s="40"/>
      <c r="G221" s="67">
        <v>21329.7</v>
      </c>
    </row>
    <row r="222" spans="1:7" ht="30" customHeight="1" x14ac:dyDescent="0.2">
      <c r="A222" s="18" t="s">
        <v>326</v>
      </c>
      <c r="B222" s="12" t="s">
        <v>13</v>
      </c>
      <c r="C222" s="40">
        <v>39058.5</v>
      </c>
      <c r="D222" s="40">
        <v>75</v>
      </c>
      <c r="E222" s="57">
        <v>75</v>
      </c>
      <c r="F222" s="40"/>
      <c r="G222" s="67">
        <v>39133.5</v>
      </c>
    </row>
    <row r="223" spans="1:7" ht="15" customHeight="1" x14ac:dyDescent="0.2">
      <c r="A223" s="18" t="s">
        <v>264</v>
      </c>
      <c r="B223" s="12" t="s">
        <v>139</v>
      </c>
      <c r="C223" s="40">
        <v>12652.8</v>
      </c>
      <c r="D223" s="40">
        <v>1265</v>
      </c>
      <c r="E223" s="40">
        <v>1265</v>
      </c>
      <c r="F223" s="40"/>
      <c r="G223" s="67">
        <v>13917.8</v>
      </c>
    </row>
    <row r="224" spans="1:7" ht="15" customHeight="1" x14ac:dyDescent="0.2">
      <c r="A224" s="18" t="s">
        <v>343</v>
      </c>
      <c r="B224" s="12" t="s">
        <v>124</v>
      </c>
      <c r="C224" s="40">
        <v>32730.2</v>
      </c>
      <c r="D224" s="40"/>
      <c r="E224" s="40"/>
      <c r="F224" s="40"/>
      <c r="G224" s="67">
        <v>32730.2</v>
      </c>
    </row>
    <row r="225" spans="1:7" ht="15" customHeight="1" x14ac:dyDescent="0.2">
      <c r="A225" s="18" t="s">
        <v>216</v>
      </c>
      <c r="B225" s="12" t="s">
        <v>79</v>
      </c>
      <c r="C225" s="40">
        <v>2548.6</v>
      </c>
      <c r="D225" s="40"/>
      <c r="E225" s="40"/>
      <c r="F225" s="40"/>
      <c r="G225" s="67">
        <v>2548.6</v>
      </c>
    </row>
    <row r="226" spans="1:7" ht="16.5" customHeight="1" x14ac:dyDescent="0.2">
      <c r="A226" s="17" t="s">
        <v>173</v>
      </c>
      <c r="B226" s="14" t="s">
        <v>19</v>
      </c>
      <c r="C226" s="41">
        <v>0</v>
      </c>
      <c r="D226" s="41"/>
      <c r="E226" s="41"/>
      <c r="F226" s="41"/>
      <c r="G226" s="68">
        <v>0</v>
      </c>
    </row>
    <row r="227" spans="1:7" ht="15.75" customHeight="1" x14ac:dyDescent="0.2">
      <c r="A227" s="16" t="s">
        <v>2</v>
      </c>
      <c r="B227" s="10" t="s">
        <v>3</v>
      </c>
      <c r="C227" s="39">
        <v>123715.2</v>
      </c>
      <c r="D227" s="39">
        <v>-4866</v>
      </c>
      <c r="E227" s="39">
        <v>1909</v>
      </c>
      <c r="F227" s="39">
        <v>-6775</v>
      </c>
      <c r="G227" s="66">
        <v>118849.2</v>
      </c>
    </row>
    <row r="228" spans="1:7" s="13" customFormat="1" ht="15" customHeight="1" x14ac:dyDescent="0.2">
      <c r="A228" s="15" t="s">
        <v>289</v>
      </c>
      <c r="B228" s="12" t="s">
        <v>4</v>
      </c>
      <c r="C228" s="40">
        <v>87271.9</v>
      </c>
      <c r="D228" s="40">
        <v>-6925</v>
      </c>
      <c r="E228" s="40">
        <v>-150</v>
      </c>
      <c r="F228" s="40">
        <v>-6775</v>
      </c>
      <c r="G228" s="67">
        <v>80346.899999999994</v>
      </c>
    </row>
    <row r="229" spans="1:7" s="13" customFormat="1" ht="15" customHeight="1" x14ac:dyDescent="0.2">
      <c r="A229" s="15" t="s">
        <v>300</v>
      </c>
      <c r="B229" s="12" t="s">
        <v>304</v>
      </c>
      <c r="C229" s="40">
        <v>8227</v>
      </c>
      <c r="D229" s="40"/>
      <c r="E229" s="40"/>
      <c r="F229" s="40"/>
      <c r="G229" s="67">
        <v>8227</v>
      </c>
    </row>
    <row r="230" spans="1:7" s="13" customFormat="1" ht="15" customHeight="1" x14ac:dyDescent="0.2">
      <c r="A230" s="15" t="s">
        <v>299</v>
      </c>
      <c r="B230" s="12" t="s">
        <v>302</v>
      </c>
      <c r="C230" s="40">
        <v>28216.3</v>
      </c>
      <c r="D230" s="40">
        <v>2059</v>
      </c>
      <c r="E230" s="40">
        <v>2059</v>
      </c>
      <c r="F230" s="40"/>
      <c r="G230" s="67">
        <v>30275.3</v>
      </c>
    </row>
    <row r="231" spans="1:7" ht="15.75" customHeight="1" x14ac:dyDescent="0.2">
      <c r="A231" s="9" t="s">
        <v>297</v>
      </c>
      <c r="B231" s="10" t="s">
        <v>6</v>
      </c>
      <c r="C231" s="39">
        <v>123715.2</v>
      </c>
      <c r="D231" s="39">
        <v>-4866</v>
      </c>
      <c r="E231" s="39">
        <v>1909</v>
      </c>
      <c r="F231" s="39">
        <v>-6775</v>
      </c>
      <c r="G231" s="66">
        <v>118849.2</v>
      </c>
    </row>
    <row r="232" spans="1:7" ht="45.75" customHeight="1" x14ac:dyDescent="0.2">
      <c r="A232" s="18" t="s">
        <v>240</v>
      </c>
      <c r="B232" s="12" t="s">
        <v>107</v>
      </c>
      <c r="C232" s="40">
        <v>91511.8</v>
      </c>
      <c r="D232" s="40">
        <v>-1000</v>
      </c>
      <c r="E232" s="40"/>
      <c r="F232" s="40">
        <v>-1000</v>
      </c>
      <c r="G232" s="67">
        <v>90511.8</v>
      </c>
    </row>
    <row r="233" spans="1:7" ht="33" customHeight="1" x14ac:dyDescent="0.2">
      <c r="A233" s="18" t="s">
        <v>222</v>
      </c>
      <c r="B233" s="12" t="s">
        <v>86</v>
      </c>
      <c r="C233" s="40">
        <v>19098.5</v>
      </c>
      <c r="D233" s="40">
        <v>1409</v>
      </c>
      <c r="E233" s="40">
        <v>1909</v>
      </c>
      <c r="F233" s="40">
        <v>-500</v>
      </c>
      <c r="G233" s="67">
        <v>20507.5</v>
      </c>
    </row>
    <row r="234" spans="1:7" ht="43.5" customHeight="1" x14ac:dyDescent="0.2">
      <c r="A234" s="18" t="s">
        <v>269</v>
      </c>
      <c r="B234" s="12" t="s">
        <v>108</v>
      </c>
      <c r="C234" s="40">
        <v>13104.9</v>
      </c>
      <c r="D234" s="40">
        <v>-5275</v>
      </c>
      <c r="E234" s="40"/>
      <c r="F234" s="40">
        <v>-5275</v>
      </c>
      <c r="G234" s="67">
        <v>7829.9</v>
      </c>
    </row>
    <row r="235" spans="1:7" ht="16.5" customHeight="1" x14ac:dyDescent="0.2">
      <c r="A235" s="17" t="s">
        <v>169</v>
      </c>
      <c r="B235" s="14" t="s">
        <v>14</v>
      </c>
      <c r="C235" s="41">
        <v>0</v>
      </c>
      <c r="D235" s="41"/>
      <c r="E235" s="41"/>
      <c r="F235" s="41"/>
      <c r="G235" s="68">
        <v>0</v>
      </c>
    </row>
    <row r="236" spans="1:7" ht="15.75" customHeight="1" x14ac:dyDescent="0.2">
      <c r="A236" s="16" t="s">
        <v>2</v>
      </c>
      <c r="B236" s="10" t="s">
        <v>3</v>
      </c>
      <c r="C236" s="39">
        <v>3343.5</v>
      </c>
      <c r="D236" s="39">
        <v>0</v>
      </c>
      <c r="E236" s="39">
        <v>0</v>
      </c>
      <c r="F236" s="39">
        <v>0</v>
      </c>
      <c r="G236" s="66">
        <v>3343.5</v>
      </c>
    </row>
    <row r="237" spans="1:7" s="13" customFormat="1" ht="15" customHeight="1" x14ac:dyDescent="0.2">
      <c r="A237" s="15" t="s">
        <v>289</v>
      </c>
      <c r="B237" s="12" t="s">
        <v>4</v>
      </c>
      <c r="C237" s="40">
        <v>3133.5</v>
      </c>
      <c r="D237" s="40"/>
      <c r="E237" s="40"/>
      <c r="F237" s="40"/>
      <c r="G237" s="67">
        <v>3133.5</v>
      </c>
    </row>
    <row r="238" spans="1:7" s="13" customFormat="1" ht="15" customHeight="1" x14ac:dyDescent="0.2">
      <c r="A238" s="15" t="s">
        <v>300</v>
      </c>
      <c r="B238" s="12" t="s">
        <v>301</v>
      </c>
      <c r="C238" s="40">
        <v>210</v>
      </c>
      <c r="D238" s="40"/>
      <c r="E238" s="40"/>
      <c r="F238" s="40"/>
      <c r="G238" s="67">
        <v>210</v>
      </c>
    </row>
    <row r="239" spans="1:7" ht="15.75" customHeight="1" x14ac:dyDescent="0.2">
      <c r="A239" s="9" t="s">
        <v>297</v>
      </c>
      <c r="B239" s="10" t="s">
        <v>6</v>
      </c>
      <c r="C239" s="39">
        <v>3343.5</v>
      </c>
      <c r="D239" s="39">
        <v>0</v>
      </c>
      <c r="E239" s="39">
        <v>0</v>
      </c>
      <c r="F239" s="39">
        <v>0</v>
      </c>
      <c r="G239" s="66">
        <v>3343.5</v>
      </c>
    </row>
    <row r="240" spans="1:7" ht="40.5" customHeight="1" x14ac:dyDescent="0.2">
      <c r="A240" s="18" t="s">
        <v>255</v>
      </c>
      <c r="B240" s="12" t="s">
        <v>125</v>
      </c>
      <c r="C240" s="40">
        <v>3343.5</v>
      </c>
      <c r="D240" s="40"/>
      <c r="E240" s="40"/>
      <c r="F240" s="40"/>
      <c r="G240" s="67">
        <v>3343.5</v>
      </c>
    </row>
    <row r="241" spans="1:7" ht="16.5" customHeight="1" x14ac:dyDescent="0.2">
      <c r="A241" s="17" t="s">
        <v>236</v>
      </c>
      <c r="B241" s="14" t="s">
        <v>109</v>
      </c>
      <c r="C241" s="41">
        <v>0</v>
      </c>
      <c r="D241" s="41"/>
      <c r="E241" s="41"/>
      <c r="F241" s="41"/>
      <c r="G241" s="68">
        <v>0</v>
      </c>
    </row>
    <row r="242" spans="1:7" ht="15.75" customHeight="1" x14ac:dyDescent="0.2">
      <c r="A242" s="16" t="s">
        <v>2</v>
      </c>
      <c r="B242" s="10" t="s">
        <v>3</v>
      </c>
      <c r="C242" s="39">
        <v>393075.39999999997</v>
      </c>
      <c r="D242" s="39">
        <v>0</v>
      </c>
      <c r="E242" s="39">
        <v>0</v>
      </c>
      <c r="F242" s="39">
        <v>0</v>
      </c>
      <c r="G242" s="66">
        <v>393075.39999999997</v>
      </c>
    </row>
    <row r="243" spans="1:7" s="13" customFormat="1" ht="15" customHeight="1" x14ac:dyDescent="0.2">
      <c r="A243" s="15" t="s">
        <v>289</v>
      </c>
      <c r="B243" s="12" t="s">
        <v>4</v>
      </c>
      <c r="C243" s="40">
        <v>383012.6</v>
      </c>
      <c r="D243" s="40"/>
      <c r="E243" s="40"/>
      <c r="F243" s="40"/>
      <c r="G243" s="67">
        <v>383012.6</v>
      </c>
    </row>
    <row r="244" spans="1:7" s="13" customFormat="1" ht="15" customHeight="1" x14ac:dyDescent="0.2">
      <c r="A244" s="15" t="s">
        <v>300</v>
      </c>
      <c r="B244" s="12" t="s">
        <v>301</v>
      </c>
      <c r="C244" s="40">
        <v>10062.799999999999</v>
      </c>
      <c r="D244" s="40"/>
      <c r="E244" s="40"/>
      <c r="F244" s="40"/>
      <c r="G244" s="67">
        <v>10062.799999999999</v>
      </c>
    </row>
    <row r="245" spans="1:7" ht="15.75" customHeight="1" x14ac:dyDescent="0.2">
      <c r="A245" s="9" t="s">
        <v>297</v>
      </c>
      <c r="B245" s="10" t="s">
        <v>6</v>
      </c>
      <c r="C245" s="39">
        <v>393075.39999999997</v>
      </c>
      <c r="D245" s="39">
        <v>0</v>
      </c>
      <c r="E245" s="39">
        <v>0</v>
      </c>
      <c r="F245" s="39">
        <v>0</v>
      </c>
      <c r="G245" s="66">
        <v>393075.39999999997</v>
      </c>
    </row>
    <row r="246" spans="1:7" ht="15" customHeight="1" x14ac:dyDescent="0.2">
      <c r="A246" s="18" t="s">
        <v>110</v>
      </c>
      <c r="B246" s="12" t="s">
        <v>111</v>
      </c>
      <c r="C246" s="40">
        <v>193846.1</v>
      </c>
      <c r="D246" s="40"/>
      <c r="E246" s="40"/>
      <c r="F246" s="40"/>
      <c r="G246" s="67">
        <v>193846.1</v>
      </c>
    </row>
    <row r="247" spans="1:7" ht="30" customHeight="1" x14ac:dyDescent="0.2">
      <c r="A247" s="18" t="s">
        <v>307</v>
      </c>
      <c r="B247" s="12" t="s">
        <v>119</v>
      </c>
      <c r="C247" s="40">
        <v>59391.5</v>
      </c>
      <c r="D247" s="40"/>
      <c r="E247" s="40"/>
      <c r="F247" s="40"/>
      <c r="G247" s="67">
        <v>59391.5</v>
      </c>
    </row>
    <row r="248" spans="1:7" ht="15" customHeight="1" x14ac:dyDescent="0.2">
      <c r="A248" s="18" t="s">
        <v>237</v>
      </c>
      <c r="B248" s="12" t="s">
        <v>112</v>
      </c>
      <c r="C248" s="40">
        <v>7729.4</v>
      </c>
      <c r="D248" s="40"/>
      <c r="E248" s="40"/>
      <c r="F248" s="40"/>
      <c r="G248" s="67">
        <v>7729.4</v>
      </c>
    </row>
    <row r="249" spans="1:7" ht="15" customHeight="1" x14ac:dyDescent="0.2">
      <c r="A249" s="18" t="s">
        <v>239</v>
      </c>
      <c r="B249" s="12" t="s">
        <v>120</v>
      </c>
      <c r="C249" s="40">
        <v>7859.8</v>
      </c>
      <c r="D249" s="40"/>
      <c r="E249" s="40"/>
      <c r="F249" s="40"/>
      <c r="G249" s="67">
        <v>7859.8</v>
      </c>
    </row>
    <row r="250" spans="1:7" ht="15.6" customHeight="1" x14ac:dyDescent="0.2">
      <c r="A250" s="18" t="s">
        <v>127</v>
      </c>
      <c r="B250" s="12" t="s">
        <v>128</v>
      </c>
      <c r="C250" s="40">
        <v>105144.4</v>
      </c>
      <c r="D250" s="40"/>
      <c r="E250" s="40"/>
      <c r="F250" s="40"/>
      <c r="G250" s="67">
        <v>105144.4</v>
      </c>
    </row>
    <row r="251" spans="1:7" ht="15.6" customHeight="1" x14ac:dyDescent="0.2">
      <c r="A251" s="18" t="s">
        <v>129</v>
      </c>
      <c r="B251" s="12" t="s">
        <v>130</v>
      </c>
      <c r="C251" s="40">
        <v>19104.2</v>
      </c>
      <c r="D251" s="40"/>
      <c r="E251" s="40"/>
      <c r="F251" s="40"/>
      <c r="G251" s="67">
        <v>19104.2</v>
      </c>
    </row>
    <row r="252" spans="1:7" ht="16.5" customHeight="1" x14ac:dyDescent="0.2">
      <c r="A252" s="17" t="s">
        <v>223</v>
      </c>
      <c r="B252" s="14" t="s">
        <v>16</v>
      </c>
      <c r="C252" s="41">
        <v>0</v>
      </c>
      <c r="D252" s="41"/>
      <c r="E252" s="41"/>
      <c r="F252" s="41"/>
      <c r="G252" s="68">
        <v>0</v>
      </c>
    </row>
    <row r="253" spans="1:7" ht="15.75" customHeight="1" x14ac:dyDescent="0.2">
      <c r="A253" s="16" t="s">
        <v>2</v>
      </c>
      <c r="B253" s="10" t="s">
        <v>3</v>
      </c>
      <c r="C253" s="39">
        <v>1871642.0000000002</v>
      </c>
      <c r="D253" s="39">
        <v>31013.399999999998</v>
      </c>
      <c r="E253" s="39">
        <v>410.8</v>
      </c>
      <c r="F253" s="39">
        <v>30602.6</v>
      </c>
      <c r="G253" s="66">
        <v>1902655.4000000004</v>
      </c>
    </row>
    <row r="254" spans="1:7" s="13" customFormat="1" ht="15" customHeight="1" x14ac:dyDescent="0.2">
      <c r="A254" s="15" t="s">
        <v>289</v>
      </c>
      <c r="B254" s="12" t="s">
        <v>4</v>
      </c>
      <c r="C254" s="40">
        <v>1727493.9000000001</v>
      </c>
      <c r="D254" s="40">
        <v>29506.1</v>
      </c>
      <c r="E254" s="40"/>
      <c r="F254" s="40">
        <v>29506.1</v>
      </c>
      <c r="G254" s="67">
        <v>1757000.0000000002</v>
      </c>
    </row>
    <row r="255" spans="1:7" s="13" customFormat="1" ht="15" customHeight="1" x14ac:dyDescent="0.2">
      <c r="A255" s="15" t="s">
        <v>300</v>
      </c>
      <c r="B255" s="12" t="s">
        <v>301</v>
      </c>
      <c r="C255" s="40">
        <v>127056.8</v>
      </c>
      <c r="D255" s="40">
        <v>1096.5</v>
      </c>
      <c r="E255" s="40"/>
      <c r="F255" s="40">
        <v>1096.5</v>
      </c>
      <c r="G255" s="67">
        <v>128153.3</v>
      </c>
    </row>
    <row r="256" spans="1:7" s="13" customFormat="1" ht="15" customHeight="1" x14ac:dyDescent="0.2">
      <c r="A256" s="15" t="s">
        <v>299</v>
      </c>
      <c r="B256" s="12" t="s">
        <v>302</v>
      </c>
      <c r="C256" s="40">
        <v>17091.3</v>
      </c>
      <c r="D256" s="40">
        <v>410.8</v>
      </c>
      <c r="E256" s="40">
        <v>410.8</v>
      </c>
      <c r="F256" s="40"/>
      <c r="G256" s="67">
        <v>17502.099999999999</v>
      </c>
    </row>
    <row r="257" spans="1:7" ht="15.75" customHeight="1" x14ac:dyDescent="0.2">
      <c r="A257" s="9" t="s">
        <v>297</v>
      </c>
      <c r="B257" s="10" t="s">
        <v>6</v>
      </c>
      <c r="C257" s="39">
        <v>1871642.0000000002</v>
      </c>
      <c r="D257" s="39">
        <v>31013.399999999998</v>
      </c>
      <c r="E257" s="39">
        <v>410.8</v>
      </c>
      <c r="F257" s="39">
        <v>30602.6</v>
      </c>
      <c r="G257" s="66">
        <v>1902655.4000000004</v>
      </c>
    </row>
    <row r="258" spans="1:7" ht="29.25" customHeight="1" x14ac:dyDescent="0.2">
      <c r="A258" s="11" t="s">
        <v>321</v>
      </c>
      <c r="B258" s="12" t="s">
        <v>113</v>
      </c>
      <c r="C258" s="40">
        <v>41794.700000000004</v>
      </c>
      <c r="D258" s="40"/>
      <c r="E258" s="40"/>
      <c r="F258" s="40"/>
      <c r="G258" s="67">
        <v>41794.700000000004</v>
      </c>
    </row>
    <row r="259" spans="1:7" ht="15" customHeight="1" x14ac:dyDescent="0.2">
      <c r="A259" s="11" t="s">
        <v>241</v>
      </c>
      <c r="B259" s="12" t="s">
        <v>114</v>
      </c>
      <c r="C259" s="40">
        <v>7951.7</v>
      </c>
      <c r="D259" s="40"/>
      <c r="E259" s="40"/>
      <c r="F259" s="40"/>
      <c r="G259" s="67">
        <v>7951.7</v>
      </c>
    </row>
    <row r="260" spans="1:7" ht="15" customHeight="1" x14ac:dyDescent="0.2">
      <c r="A260" s="11" t="s">
        <v>242</v>
      </c>
      <c r="B260" s="12" t="s">
        <v>115</v>
      </c>
      <c r="C260" s="40">
        <v>58033.9</v>
      </c>
      <c r="D260" s="40"/>
      <c r="E260" s="40"/>
      <c r="F260" s="40"/>
      <c r="G260" s="67">
        <v>58033.9</v>
      </c>
    </row>
    <row r="261" spans="1:7" ht="15" customHeight="1" x14ac:dyDescent="0.2">
      <c r="A261" s="11" t="s">
        <v>243</v>
      </c>
      <c r="B261" s="12" t="s">
        <v>87</v>
      </c>
      <c r="C261" s="40">
        <v>105759.1</v>
      </c>
      <c r="D261" s="40">
        <v>6293</v>
      </c>
      <c r="E261" s="40"/>
      <c r="F261" s="40">
        <v>6293</v>
      </c>
      <c r="G261" s="67">
        <v>112052.1</v>
      </c>
    </row>
    <row r="262" spans="1:7" ht="15" customHeight="1" x14ac:dyDescent="0.2">
      <c r="A262" s="11" t="s">
        <v>244</v>
      </c>
      <c r="B262" s="12" t="s">
        <v>116</v>
      </c>
      <c r="C262" s="40">
        <v>458395.3</v>
      </c>
      <c r="D262" s="40">
        <v>84.2</v>
      </c>
      <c r="E262" s="40">
        <v>84.2</v>
      </c>
      <c r="F262" s="40"/>
      <c r="G262" s="67">
        <v>458479.5</v>
      </c>
    </row>
    <row r="263" spans="1:7" ht="15" customHeight="1" x14ac:dyDescent="0.2">
      <c r="A263" s="11" t="s">
        <v>245</v>
      </c>
      <c r="B263" s="12" t="s">
        <v>88</v>
      </c>
      <c r="C263" s="40">
        <v>487593.89999999997</v>
      </c>
      <c r="D263" s="40">
        <v>33.299999999999997</v>
      </c>
      <c r="E263" s="40">
        <v>33.299999999999997</v>
      </c>
      <c r="F263" s="40"/>
      <c r="G263" s="67">
        <v>487627.19999999995</v>
      </c>
    </row>
    <row r="264" spans="1:7" ht="15" customHeight="1" x14ac:dyDescent="0.2">
      <c r="A264" s="11" t="s">
        <v>246</v>
      </c>
      <c r="B264" s="12" t="s">
        <v>17</v>
      </c>
      <c r="C264" s="40">
        <v>582550</v>
      </c>
      <c r="D264" s="40">
        <v>12657.6</v>
      </c>
      <c r="E264" s="40"/>
      <c r="F264" s="40">
        <v>12657.6</v>
      </c>
      <c r="G264" s="67">
        <v>595207.6</v>
      </c>
    </row>
    <row r="265" spans="1:7" ht="15" customHeight="1" x14ac:dyDescent="0.2">
      <c r="A265" s="11" t="s">
        <v>247</v>
      </c>
      <c r="B265" s="12" t="s">
        <v>18</v>
      </c>
      <c r="C265" s="40">
        <v>32072.1</v>
      </c>
      <c r="D265" s="40"/>
      <c r="E265" s="40"/>
      <c r="F265" s="40"/>
      <c r="G265" s="67">
        <v>32072.1</v>
      </c>
    </row>
    <row r="266" spans="1:7" ht="15" customHeight="1" x14ac:dyDescent="0.2">
      <c r="A266" s="11" t="s">
        <v>248</v>
      </c>
      <c r="B266" s="12" t="s">
        <v>89</v>
      </c>
      <c r="C266" s="40">
        <v>10477.5</v>
      </c>
      <c r="D266" s="40">
        <v>293.3</v>
      </c>
      <c r="E266" s="40">
        <v>293.3</v>
      </c>
      <c r="F266" s="40"/>
      <c r="G266" s="67">
        <v>10770.8</v>
      </c>
    </row>
    <row r="267" spans="1:7" ht="15" customHeight="1" x14ac:dyDescent="0.2">
      <c r="A267" s="11" t="s">
        <v>249</v>
      </c>
      <c r="B267" s="12" t="s">
        <v>90</v>
      </c>
      <c r="C267" s="40">
        <v>30339.1</v>
      </c>
      <c r="D267" s="40">
        <v>4772.8</v>
      </c>
      <c r="E267" s="40"/>
      <c r="F267" s="40">
        <v>4772.8</v>
      </c>
      <c r="G267" s="67">
        <v>35111.9</v>
      </c>
    </row>
    <row r="268" spans="1:7" ht="15" customHeight="1" x14ac:dyDescent="0.2">
      <c r="A268" s="11" t="s">
        <v>250</v>
      </c>
      <c r="B268" s="12" t="s">
        <v>117</v>
      </c>
      <c r="C268" s="40">
        <v>38781.300000000003</v>
      </c>
      <c r="D268" s="40"/>
      <c r="E268" s="40"/>
      <c r="F268" s="40"/>
      <c r="G268" s="67">
        <v>38781.300000000003</v>
      </c>
    </row>
    <row r="269" spans="1:7" ht="15" customHeight="1" x14ac:dyDescent="0.2">
      <c r="A269" s="11" t="s">
        <v>251</v>
      </c>
      <c r="B269" s="12" t="s">
        <v>118</v>
      </c>
      <c r="C269" s="40">
        <v>17893.400000000001</v>
      </c>
      <c r="D269" s="40">
        <v>6879.2</v>
      </c>
      <c r="E269" s="40"/>
      <c r="F269" s="40">
        <v>6879.2</v>
      </c>
      <c r="G269" s="67">
        <v>24772.600000000002</v>
      </c>
    </row>
    <row r="270" spans="1:7" ht="16.5" customHeight="1" x14ac:dyDescent="0.2">
      <c r="A270" s="17" t="s">
        <v>200</v>
      </c>
      <c r="B270" s="14" t="s">
        <v>52</v>
      </c>
      <c r="C270" s="41">
        <v>0</v>
      </c>
      <c r="D270" s="41"/>
      <c r="E270" s="41"/>
      <c r="F270" s="41"/>
      <c r="G270" s="68">
        <v>0</v>
      </c>
    </row>
    <row r="271" spans="1:7" ht="15.75" customHeight="1" x14ac:dyDescent="0.2">
      <c r="A271" s="16" t="s">
        <v>2</v>
      </c>
      <c r="B271" s="10" t="s">
        <v>3</v>
      </c>
      <c r="C271" s="39">
        <v>23162</v>
      </c>
      <c r="D271" s="39">
        <v>0</v>
      </c>
      <c r="E271" s="39">
        <v>0</v>
      </c>
      <c r="F271" s="39">
        <v>0</v>
      </c>
      <c r="G271" s="66">
        <v>23162</v>
      </c>
    </row>
    <row r="272" spans="1:7" s="13" customFormat="1" ht="15" customHeight="1" x14ac:dyDescent="0.2">
      <c r="A272" s="15" t="s">
        <v>289</v>
      </c>
      <c r="B272" s="12" t="s">
        <v>4</v>
      </c>
      <c r="C272" s="40">
        <v>23162</v>
      </c>
      <c r="D272" s="40"/>
      <c r="E272" s="40"/>
      <c r="F272" s="40"/>
      <c r="G272" s="67">
        <v>23162</v>
      </c>
    </row>
    <row r="273" spans="1:7" ht="15.75" customHeight="1" x14ac:dyDescent="0.2">
      <c r="A273" s="9" t="s">
        <v>297</v>
      </c>
      <c r="B273" s="10" t="s">
        <v>6</v>
      </c>
      <c r="C273" s="39">
        <v>23162</v>
      </c>
      <c r="D273" s="39">
        <v>0</v>
      </c>
      <c r="E273" s="39">
        <v>0</v>
      </c>
      <c r="F273" s="39">
        <v>0</v>
      </c>
      <c r="G273" s="66">
        <v>23162</v>
      </c>
    </row>
    <row r="274" spans="1:7" ht="15" customHeight="1" x14ac:dyDescent="0.2">
      <c r="A274" s="11" t="s">
        <v>290</v>
      </c>
      <c r="B274" s="12" t="s">
        <v>91</v>
      </c>
      <c r="C274" s="40">
        <v>23162</v>
      </c>
      <c r="D274" s="40"/>
      <c r="E274" s="40"/>
      <c r="F274" s="40"/>
      <c r="G274" s="67">
        <v>23162</v>
      </c>
    </row>
    <row r="275" spans="1:7" ht="11.25" customHeight="1" x14ac:dyDescent="0.2">
      <c r="A275" s="16"/>
      <c r="B275" s="10"/>
      <c r="C275" s="39">
        <v>0</v>
      </c>
      <c r="D275" s="39"/>
      <c r="E275" s="39"/>
      <c r="F275" s="39"/>
      <c r="G275" s="66">
        <v>0</v>
      </c>
    </row>
    <row r="276" spans="1:7" s="6" customFormat="1" ht="24" customHeight="1" x14ac:dyDescent="0.2">
      <c r="A276" s="4" t="s">
        <v>258</v>
      </c>
      <c r="B276" s="5" t="s">
        <v>131</v>
      </c>
      <c r="C276" s="42">
        <v>0</v>
      </c>
      <c r="D276" s="42"/>
      <c r="E276" s="42"/>
      <c r="F276" s="42"/>
      <c r="G276" s="64">
        <v>0</v>
      </c>
    </row>
    <row r="277" spans="1:7" s="6" customFormat="1" ht="17.25" customHeight="1" x14ac:dyDescent="0.2">
      <c r="A277" s="7" t="s">
        <v>297</v>
      </c>
      <c r="B277" s="8" t="s">
        <v>298</v>
      </c>
      <c r="C277" s="38">
        <v>58293.7</v>
      </c>
      <c r="D277" s="38">
        <f>D278</f>
        <v>-53635.9</v>
      </c>
      <c r="E277" s="38">
        <v>0</v>
      </c>
      <c r="F277" s="38">
        <f>D277-E277</f>
        <v>-53635.9</v>
      </c>
      <c r="G277" s="65">
        <f t="shared" ref="G277:G287" si="3">C277+D277</f>
        <v>4657.7999999999956</v>
      </c>
    </row>
    <row r="278" spans="1:7" ht="15.75" customHeight="1" x14ac:dyDescent="0.2">
      <c r="A278" s="16" t="s">
        <v>7</v>
      </c>
      <c r="B278" s="10" t="s">
        <v>8</v>
      </c>
      <c r="C278" s="39">
        <v>58293.7</v>
      </c>
      <c r="D278" s="39">
        <f>-53662.4+26.5</f>
        <v>-53635.9</v>
      </c>
      <c r="E278" s="39">
        <v>0</v>
      </c>
      <c r="F278" s="39">
        <f t="shared" ref="F278:F288" si="4">D278-E278</f>
        <v>-53635.9</v>
      </c>
      <c r="G278" s="66">
        <f t="shared" si="3"/>
        <v>4657.7999999999956</v>
      </c>
    </row>
    <row r="279" spans="1:7" s="13" customFormat="1" ht="15" customHeight="1" x14ac:dyDescent="0.2">
      <c r="A279" s="11" t="s">
        <v>287</v>
      </c>
      <c r="B279" s="12" t="s">
        <v>9</v>
      </c>
      <c r="C279" s="40">
        <v>7957.1</v>
      </c>
      <c r="D279" s="40">
        <f>-5745.1+26.5</f>
        <v>-5718.6</v>
      </c>
      <c r="E279" s="40"/>
      <c r="F279" s="40">
        <f t="shared" si="4"/>
        <v>-5718.6</v>
      </c>
      <c r="G279" s="67">
        <f t="shared" si="3"/>
        <v>2238.5</v>
      </c>
    </row>
    <row r="280" spans="1:7" ht="16.5" customHeight="1" x14ac:dyDescent="0.2">
      <c r="A280" s="17" t="s">
        <v>168</v>
      </c>
      <c r="B280" s="14" t="s">
        <v>11</v>
      </c>
      <c r="C280" s="41">
        <v>0</v>
      </c>
      <c r="D280" s="41"/>
      <c r="E280" s="41"/>
      <c r="F280" s="41">
        <f t="shared" si="4"/>
        <v>0</v>
      </c>
      <c r="G280" s="68">
        <f t="shared" si="3"/>
        <v>0</v>
      </c>
    </row>
    <row r="281" spans="1:7" ht="15.75" customHeight="1" x14ac:dyDescent="0.2">
      <c r="A281" s="16" t="s">
        <v>2</v>
      </c>
      <c r="B281" s="10" t="s">
        <v>3</v>
      </c>
      <c r="C281" s="39">
        <v>58293.7</v>
      </c>
      <c r="D281" s="39">
        <f>D282+D283</f>
        <v>-53635.899999999994</v>
      </c>
      <c r="E281" s="39">
        <v>0</v>
      </c>
      <c r="F281" s="39">
        <f t="shared" si="4"/>
        <v>-53635.899999999994</v>
      </c>
      <c r="G281" s="66">
        <f t="shared" si="3"/>
        <v>4657.8000000000029</v>
      </c>
    </row>
    <row r="282" spans="1:7" s="13" customFormat="1" ht="15" customHeight="1" x14ac:dyDescent="0.2">
      <c r="A282" s="15" t="s">
        <v>289</v>
      </c>
      <c r="B282" s="12" t="s">
        <v>4</v>
      </c>
      <c r="C282" s="40">
        <v>30993.7</v>
      </c>
      <c r="D282" s="40">
        <f>-26730.6+26.5</f>
        <v>-26704.1</v>
      </c>
      <c r="E282" s="40"/>
      <c r="F282" s="40">
        <f t="shared" si="4"/>
        <v>-26704.1</v>
      </c>
      <c r="G282" s="67">
        <f t="shared" si="3"/>
        <v>4289.6000000000022</v>
      </c>
    </row>
    <row r="283" spans="1:7" s="13" customFormat="1" ht="15" customHeight="1" x14ac:dyDescent="0.2">
      <c r="A283" s="15" t="s">
        <v>300</v>
      </c>
      <c r="B283" s="12" t="s">
        <v>301</v>
      </c>
      <c r="C283" s="40">
        <v>27300</v>
      </c>
      <c r="D283" s="40">
        <v>-26931.8</v>
      </c>
      <c r="E283" s="40"/>
      <c r="F283" s="40">
        <f t="shared" si="4"/>
        <v>-26931.8</v>
      </c>
      <c r="G283" s="67">
        <f t="shared" si="3"/>
        <v>368.20000000000073</v>
      </c>
    </row>
    <row r="284" spans="1:7" ht="15.75" customHeight="1" x14ac:dyDescent="0.2">
      <c r="A284" s="9" t="s">
        <v>297</v>
      </c>
      <c r="B284" s="10" t="s">
        <v>6</v>
      </c>
      <c r="C284" s="39">
        <v>58293.7</v>
      </c>
      <c r="D284" s="39">
        <f>D285+D286+D287</f>
        <v>-53635.900000000009</v>
      </c>
      <c r="E284" s="39">
        <v>0</v>
      </c>
      <c r="F284" s="39">
        <f t="shared" si="4"/>
        <v>-53635.900000000009</v>
      </c>
      <c r="G284" s="66">
        <f t="shared" si="3"/>
        <v>4657.7999999999884</v>
      </c>
    </row>
    <row r="285" spans="1:7" ht="15" customHeight="1" x14ac:dyDescent="0.2">
      <c r="A285" s="18" t="s">
        <v>259</v>
      </c>
      <c r="B285" s="12" t="s">
        <v>132</v>
      </c>
      <c r="C285" s="40">
        <v>4622</v>
      </c>
      <c r="D285" s="40">
        <v>-3561.8</v>
      </c>
      <c r="E285" s="40"/>
      <c r="F285" s="40">
        <f t="shared" si="4"/>
        <v>-3561.8</v>
      </c>
      <c r="G285" s="67">
        <f t="shared" si="3"/>
        <v>1060.1999999999998</v>
      </c>
    </row>
    <row r="286" spans="1:7" ht="15" customHeight="1" x14ac:dyDescent="0.2">
      <c r="A286" s="18" t="s">
        <v>133</v>
      </c>
      <c r="B286" s="12" t="s">
        <v>134</v>
      </c>
      <c r="C286" s="40">
        <v>41529.199999999997</v>
      </c>
      <c r="D286" s="40">
        <v>-39966.9</v>
      </c>
      <c r="E286" s="40"/>
      <c r="F286" s="40">
        <f t="shared" si="4"/>
        <v>-39966.9</v>
      </c>
      <c r="G286" s="67">
        <f t="shared" si="3"/>
        <v>1562.2999999999956</v>
      </c>
    </row>
    <row r="287" spans="1:7" ht="28.15" customHeight="1" x14ac:dyDescent="0.2">
      <c r="A287" s="18" t="s">
        <v>260</v>
      </c>
      <c r="B287" s="12" t="s">
        <v>135</v>
      </c>
      <c r="C287" s="40">
        <v>12142.5</v>
      </c>
      <c r="D287" s="40">
        <f>-10133.7+26.5</f>
        <v>-10107.200000000001</v>
      </c>
      <c r="E287" s="40"/>
      <c r="F287" s="40">
        <f t="shared" si="4"/>
        <v>-10107.200000000001</v>
      </c>
      <c r="G287" s="67">
        <f t="shared" si="3"/>
        <v>2035.2999999999993</v>
      </c>
    </row>
    <row r="288" spans="1:7" ht="11.25" customHeight="1" x14ac:dyDescent="0.2">
      <c r="A288" s="16"/>
      <c r="B288" s="10"/>
      <c r="C288" s="39">
        <v>0</v>
      </c>
      <c r="D288" s="39"/>
      <c r="E288" s="39"/>
      <c r="F288" s="38">
        <f t="shared" si="4"/>
        <v>0</v>
      </c>
      <c r="G288" s="66">
        <v>0</v>
      </c>
    </row>
    <row r="289" spans="1:7" s="6" customFormat="1" ht="24" customHeight="1" x14ac:dyDescent="0.2">
      <c r="A289" s="4" t="s">
        <v>261</v>
      </c>
      <c r="B289" s="5" t="s">
        <v>136</v>
      </c>
      <c r="C289" s="42">
        <v>0</v>
      </c>
      <c r="D289" s="42"/>
      <c r="E289" s="42"/>
      <c r="F289" s="42"/>
      <c r="G289" s="64">
        <v>0</v>
      </c>
    </row>
    <row r="290" spans="1:7" s="6" customFormat="1" ht="17.25" customHeight="1" x14ac:dyDescent="0.2">
      <c r="A290" s="7" t="s">
        <v>297</v>
      </c>
      <c r="B290" s="8" t="s">
        <v>298</v>
      </c>
      <c r="C290" s="38">
        <v>120632.3</v>
      </c>
      <c r="D290" s="38">
        <v>-2874.8</v>
      </c>
      <c r="E290" s="38">
        <v>0</v>
      </c>
      <c r="F290" s="38">
        <v>-2874.8</v>
      </c>
      <c r="G290" s="65">
        <v>117757.5</v>
      </c>
    </row>
    <row r="291" spans="1:7" ht="15.75" customHeight="1" x14ac:dyDescent="0.2">
      <c r="A291" s="16" t="s">
        <v>7</v>
      </c>
      <c r="B291" s="10" t="s">
        <v>8</v>
      </c>
      <c r="C291" s="39">
        <v>120632.3</v>
      </c>
      <c r="D291" s="39">
        <v>-2874.8</v>
      </c>
      <c r="E291" s="39">
        <v>0</v>
      </c>
      <c r="F291" s="39">
        <v>-2874.8</v>
      </c>
      <c r="G291" s="66">
        <v>117757.5</v>
      </c>
    </row>
    <row r="292" spans="1:7" s="13" customFormat="1" ht="15" customHeight="1" x14ac:dyDescent="0.2">
      <c r="A292" s="11" t="s">
        <v>287</v>
      </c>
      <c r="B292" s="12" t="s">
        <v>9</v>
      </c>
      <c r="C292" s="40">
        <v>97514.9</v>
      </c>
      <c r="D292" s="40">
        <v>-1935.6</v>
      </c>
      <c r="E292" s="40"/>
      <c r="F292" s="40">
        <v>-1935.6</v>
      </c>
      <c r="G292" s="67">
        <v>95579.299999999988</v>
      </c>
    </row>
    <row r="293" spans="1:7" ht="16.5" customHeight="1" x14ac:dyDescent="0.2">
      <c r="A293" s="17" t="s">
        <v>192</v>
      </c>
      <c r="B293" s="14" t="s">
        <v>42</v>
      </c>
      <c r="C293" s="41">
        <v>0</v>
      </c>
      <c r="D293" s="41"/>
      <c r="E293" s="41"/>
      <c r="F293" s="41"/>
      <c r="G293" s="68">
        <v>0</v>
      </c>
    </row>
    <row r="294" spans="1:7" ht="15.75" customHeight="1" x14ac:dyDescent="0.2">
      <c r="A294" s="16" t="s">
        <v>2</v>
      </c>
      <c r="B294" s="10" t="s">
        <v>3</v>
      </c>
      <c r="C294" s="39">
        <v>120632.3</v>
      </c>
      <c r="D294" s="39">
        <v>-2874.7999999999997</v>
      </c>
      <c r="E294" s="39">
        <v>0</v>
      </c>
      <c r="F294" s="39">
        <v>-2874.7999999999997</v>
      </c>
      <c r="G294" s="66">
        <v>117757.5</v>
      </c>
    </row>
    <row r="295" spans="1:7" s="13" customFormat="1" ht="15" customHeight="1" x14ac:dyDescent="0.2">
      <c r="A295" s="15" t="s">
        <v>289</v>
      </c>
      <c r="B295" s="12" t="s">
        <v>4</v>
      </c>
      <c r="C295" s="40">
        <v>118689.5</v>
      </c>
      <c r="D295" s="40">
        <v>-2521.1999999999998</v>
      </c>
      <c r="E295" s="40"/>
      <c r="F295" s="40">
        <v>-2521.1999999999998</v>
      </c>
      <c r="G295" s="67">
        <v>116168.3</v>
      </c>
    </row>
    <row r="296" spans="1:7" s="13" customFormat="1" ht="15" customHeight="1" x14ac:dyDescent="0.2">
      <c r="A296" s="15" t="s">
        <v>300</v>
      </c>
      <c r="B296" s="12" t="s">
        <v>301</v>
      </c>
      <c r="C296" s="40">
        <v>1589.2</v>
      </c>
      <c r="D296" s="40"/>
      <c r="E296" s="40"/>
      <c r="F296" s="40"/>
      <c r="G296" s="67">
        <v>1589.2</v>
      </c>
    </row>
    <row r="297" spans="1:7" s="13" customFormat="1" ht="15" customHeight="1" x14ac:dyDescent="0.2">
      <c r="A297" s="15" t="s">
        <v>299</v>
      </c>
      <c r="B297" s="12" t="s">
        <v>302</v>
      </c>
      <c r="C297" s="40">
        <v>353.6</v>
      </c>
      <c r="D297" s="40">
        <v>-353.6</v>
      </c>
      <c r="E297" s="40"/>
      <c r="F297" s="40">
        <v>-353.6</v>
      </c>
      <c r="G297" s="67">
        <v>0</v>
      </c>
    </row>
    <row r="298" spans="1:7" ht="15.75" customHeight="1" x14ac:dyDescent="0.2">
      <c r="A298" s="9" t="s">
        <v>297</v>
      </c>
      <c r="B298" s="10" t="s">
        <v>6</v>
      </c>
      <c r="C298" s="39">
        <v>120632.3</v>
      </c>
      <c r="D298" s="39">
        <v>-2874.8</v>
      </c>
      <c r="E298" s="39">
        <v>0</v>
      </c>
      <c r="F298" s="39">
        <v>-2874.8</v>
      </c>
      <c r="G298" s="66">
        <v>117757.5</v>
      </c>
    </row>
    <row r="299" spans="1:7" ht="30.75" customHeight="1" x14ac:dyDescent="0.2">
      <c r="A299" s="18" t="s">
        <v>262</v>
      </c>
      <c r="B299" s="12" t="s">
        <v>137</v>
      </c>
      <c r="C299" s="40">
        <v>120632.3</v>
      </c>
      <c r="D299" s="40">
        <v>-2874.8</v>
      </c>
      <c r="E299" s="40"/>
      <c r="F299" s="40">
        <v>-2874.8</v>
      </c>
      <c r="G299" s="67">
        <v>117757.5</v>
      </c>
    </row>
    <row r="300" spans="1:7" ht="11.25" customHeight="1" x14ac:dyDescent="0.2">
      <c r="A300" s="18"/>
      <c r="B300" s="12"/>
      <c r="C300" s="40">
        <v>0</v>
      </c>
      <c r="D300" s="40"/>
      <c r="E300" s="40"/>
      <c r="F300" s="40"/>
      <c r="G300" s="67">
        <v>0</v>
      </c>
    </row>
    <row r="301" spans="1:7" ht="24" customHeight="1" x14ac:dyDescent="0.2">
      <c r="A301" s="4" t="s">
        <v>356</v>
      </c>
      <c r="B301" s="5" t="s">
        <v>357</v>
      </c>
      <c r="C301" s="40"/>
      <c r="D301" s="40"/>
      <c r="E301" s="40"/>
      <c r="F301" s="40"/>
      <c r="G301" s="67">
        <v>0</v>
      </c>
    </row>
    <row r="302" spans="1:7" ht="17.25" customHeight="1" x14ac:dyDescent="0.2">
      <c r="A302" s="7" t="s">
        <v>297</v>
      </c>
      <c r="B302" s="8" t="s">
        <v>298</v>
      </c>
      <c r="C302" s="40"/>
      <c r="D302" s="40">
        <v>17753.2</v>
      </c>
      <c r="E302" s="40">
        <v>0</v>
      </c>
      <c r="F302" s="40">
        <v>17753.2</v>
      </c>
      <c r="G302" s="67">
        <v>17753.2</v>
      </c>
    </row>
    <row r="303" spans="1:7" ht="15.75" customHeight="1" x14ac:dyDescent="0.2">
      <c r="A303" s="16" t="s">
        <v>7</v>
      </c>
      <c r="B303" s="10" t="s">
        <v>8</v>
      </c>
      <c r="C303" s="40"/>
      <c r="D303" s="40">
        <v>17753.2</v>
      </c>
      <c r="E303" s="40">
        <v>0</v>
      </c>
      <c r="F303" s="40">
        <v>17753.2</v>
      </c>
      <c r="G303" s="67">
        <v>17753.2</v>
      </c>
    </row>
    <row r="304" spans="1:7" ht="15" customHeight="1" x14ac:dyDescent="0.2">
      <c r="A304" s="11" t="s">
        <v>287</v>
      </c>
      <c r="B304" s="12" t="s">
        <v>9</v>
      </c>
      <c r="C304" s="40"/>
      <c r="D304" s="40">
        <v>2251.5</v>
      </c>
      <c r="E304" s="40"/>
      <c r="F304" s="40">
        <v>2251.5</v>
      </c>
      <c r="G304" s="67">
        <v>2251.5</v>
      </c>
    </row>
    <row r="305" spans="1:7" ht="15.75" customHeight="1" x14ac:dyDescent="0.2">
      <c r="A305" s="16" t="s">
        <v>288</v>
      </c>
      <c r="B305" s="10" t="s">
        <v>10</v>
      </c>
      <c r="C305" s="40"/>
      <c r="D305" s="40"/>
      <c r="E305" s="40"/>
      <c r="F305" s="40"/>
      <c r="G305" s="67">
        <v>0</v>
      </c>
    </row>
    <row r="306" spans="1:7" ht="16.5" customHeight="1" x14ac:dyDescent="0.2">
      <c r="A306" s="17" t="s">
        <v>168</v>
      </c>
      <c r="B306" s="14" t="s">
        <v>11</v>
      </c>
      <c r="C306" s="40"/>
      <c r="D306" s="40"/>
      <c r="E306" s="40"/>
      <c r="F306" s="40"/>
      <c r="G306" s="67">
        <v>0</v>
      </c>
    </row>
    <row r="307" spans="1:7" ht="15.75" customHeight="1" x14ac:dyDescent="0.2">
      <c r="A307" s="16" t="s">
        <v>2</v>
      </c>
      <c r="B307" s="12"/>
      <c r="C307" s="40"/>
      <c r="D307" s="40">
        <v>10978.2</v>
      </c>
      <c r="E307" s="40">
        <v>0</v>
      </c>
      <c r="F307" s="40">
        <v>10978.2</v>
      </c>
      <c r="G307" s="67">
        <v>10978.2</v>
      </c>
    </row>
    <row r="308" spans="1:7" ht="15" customHeight="1" x14ac:dyDescent="0.2">
      <c r="A308" s="15" t="s">
        <v>289</v>
      </c>
      <c r="B308" s="12" t="s">
        <v>4</v>
      </c>
      <c r="C308" s="40"/>
      <c r="D308" s="40">
        <v>4904.7000000000007</v>
      </c>
      <c r="E308" s="40"/>
      <c r="F308" s="40">
        <v>4904.7000000000007</v>
      </c>
      <c r="G308" s="67">
        <v>4904.7000000000007</v>
      </c>
    </row>
    <row r="309" spans="1:7" ht="15" customHeight="1" x14ac:dyDescent="0.2">
      <c r="A309" s="15" t="s">
        <v>300</v>
      </c>
      <c r="B309" s="12" t="s">
        <v>301</v>
      </c>
      <c r="C309" s="40"/>
      <c r="D309" s="40">
        <v>511</v>
      </c>
      <c r="E309" s="40"/>
      <c r="F309" s="40">
        <v>511</v>
      </c>
      <c r="G309" s="67">
        <v>511</v>
      </c>
    </row>
    <row r="310" spans="1:7" ht="15" customHeight="1" x14ac:dyDescent="0.2">
      <c r="A310" s="15" t="s">
        <v>299</v>
      </c>
      <c r="B310" s="12" t="s">
        <v>302</v>
      </c>
      <c r="C310" s="40"/>
      <c r="D310" s="40">
        <v>5562.5</v>
      </c>
      <c r="E310" s="40"/>
      <c r="F310" s="40">
        <v>5562.5</v>
      </c>
      <c r="G310" s="67">
        <v>5562.5</v>
      </c>
    </row>
    <row r="311" spans="1:7" ht="15.75" customHeight="1" x14ac:dyDescent="0.2">
      <c r="A311" s="9" t="s">
        <v>297</v>
      </c>
      <c r="B311" s="12"/>
      <c r="C311" s="40"/>
      <c r="D311" s="40">
        <v>10978.2</v>
      </c>
      <c r="E311" s="40">
        <v>0</v>
      </c>
      <c r="F311" s="40">
        <v>10978.2</v>
      </c>
      <c r="G311" s="67">
        <v>10978.2</v>
      </c>
    </row>
    <row r="312" spans="1:7" ht="30.75" customHeight="1" x14ac:dyDescent="0.2">
      <c r="A312" s="18" t="s">
        <v>235</v>
      </c>
      <c r="B312" s="12" t="s">
        <v>12</v>
      </c>
      <c r="C312" s="40"/>
      <c r="D312" s="40"/>
      <c r="E312" s="40"/>
      <c r="F312" s="40"/>
      <c r="G312" s="67">
        <v>0</v>
      </c>
    </row>
    <row r="313" spans="1:7" ht="30.75" customHeight="1" x14ac:dyDescent="0.2">
      <c r="A313" s="18" t="s">
        <v>328</v>
      </c>
      <c r="B313" s="12" t="s">
        <v>106</v>
      </c>
      <c r="C313" s="40"/>
      <c r="D313" s="40"/>
      <c r="E313" s="40"/>
      <c r="F313" s="40"/>
      <c r="G313" s="67">
        <v>0</v>
      </c>
    </row>
    <row r="314" spans="1:7" ht="46.5" customHeight="1" x14ac:dyDescent="0.2">
      <c r="A314" s="18" t="s">
        <v>330</v>
      </c>
      <c r="B314" s="12" t="s">
        <v>146</v>
      </c>
      <c r="C314" s="40"/>
      <c r="D314" s="40"/>
      <c r="E314" s="40"/>
      <c r="F314" s="40"/>
      <c r="G314" s="67">
        <v>0</v>
      </c>
    </row>
    <row r="315" spans="1:7" ht="30.75" customHeight="1" x14ac:dyDescent="0.2">
      <c r="A315" s="18" t="s">
        <v>329</v>
      </c>
      <c r="B315" s="12" t="s">
        <v>123</v>
      </c>
      <c r="C315" s="40"/>
      <c r="D315" s="40"/>
      <c r="E315" s="40"/>
      <c r="F315" s="40"/>
      <c r="G315" s="67">
        <v>0</v>
      </c>
    </row>
    <row r="316" spans="1:7" ht="28.5" customHeight="1" x14ac:dyDescent="0.2">
      <c r="A316" s="18" t="s">
        <v>327</v>
      </c>
      <c r="B316" s="12" t="s">
        <v>78</v>
      </c>
      <c r="C316" s="40"/>
      <c r="D316" s="40"/>
      <c r="E316" s="40"/>
      <c r="F316" s="40"/>
      <c r="G316" s="67">
        <v>0</v>
      </c>
    </row>
    <row r="317" spans="1:7" ht="30.75" customHeight="1" x14ac:dyDescent="0.2">
      <c r="A317" s="18" t="s">
        <v>326</v>
      </c>
      <c r="B317" s="12" t="s">
        <v>13</v>
      </c>
      <c r="C317" s="40"/>
      <c r="D317" s="40"/>
      <c r="E317" s="40"/>
      <c r="F317" s="40"/>
      <c r="G317" s="67">
        <v>0</v>
      </c>
    </row>
    <row r="318" spans="1:7" ht="15" customHeight="1" x14ac:dyDescent="0.2">
      <c r="A318" s="18" t="s">
        <v>264</v>
      </c>
      <c r="B318" s="12" t="s">
        <v>139</v>
      </c>
      <c r="C318" s="40"/>
      <c r="D318" s="40">
        <v>9580.1</v>
      </c>
      <c r="E318" s="40"/>
      <c r="F318" s="40">
        <v>9580.1</v>
      </c>
      <c r="G318" s="67">
        <v>9580.1</v>
      </c>
    </row>
    <row r="319" spans="1:7" ht="15" customHeight="1" x14ac:dyDescent="0.2">
      <c r="A319" s="18" t="s">
        <v>343</v>
      </c>
      <c r="B319" s="12" t="s">
        <v>124</v>
      </c>
      <c r="C319" s="40"/>
      <c r="D319" s="40">
        <v>1398.1</v>
      </c>
      <c r="E319" s="40"/>
      <c r="F319" s="40">
        <v>1398.1</v>
      </c>
      <c r="G319" s="67">
        <v>1398.1</v>
      </c>
    </row>
    <row r="320" spans="1:7" ht="15" customHeight="1" x14ac:dyDescent="0.2">
      <c r="A320" s="18" t="s">
        <v>216</v>
      </c>
      <c r="B320" s="12" t="s">
        <v>79</v>
      </c>
      <c r="C320" s="40"/>
      <c r="D320" s="40"/>
      <c r="E320" s="40"/>
      <c r="F320" s="40"/>
      <c r="G320" s="67">
        <v>0</v>
      </c>
    </row>
    <row r="321" spans="1:7" ht="16.5" customHeight="1" x14ac:dyDescent="0.2">
      <c r="A321" s="17" t="s">
        <v>173</v>
      </c>
      <c r="B321" s="14" t="s">
        <v>19</v>
      </c>
      <c r="C321" s="40"/>
      <c r="D321" s="40"/>
      <c r="E321" s="40"/>
      <c r="F321" s="40"/>
      <c r="G321" s="67">
        <v>0</v>
      </c>
    </row>
    <row r="322" spans="1:7" ht="16.5" customHeight="1" x14ac:dyDescent="0.2">
      <c r="A322" s="16" t="s">
        <v>2</v>
      </c>
      <c r="B322" s="14"/>
      <c r="C322" s="40"/>
      <c r="D322" s="40">
        <v>6775</v>
      </c>
      <c r="E322" s="40">
        <v>0</v>
      </c>
      <c r="F322" s="40">
        <v>6775</v>
      </c>
      <c r="G322" s="67">
        <v>6775</v>
      </c>
    </row>
    <row r="323" spans="1:7" ht="15" customHeight="1" x14ac:dyDescent="0.2">
      <c r="A323" s="15" t="s">
        <v>289</v>
      </c>
      <c r="B323" s="12" t="s">
        <v>4</v>
      </c>
      <c r="C323" s="40"/>
      <c r="D323" s="40">
        <v>6775</v>
      </c>
      <c r="E323" s="40"/>
      <c r="F323" s="40">
        <v>6775</v>
      </c>
      <c r="G323" s="67">
        <v>6775</v>
      </c>
    </row>
    <row r="324" spans="1:7" ht="15" customHeight="1" x14ac:dyDescent="0.2">
      <c r="A324" s="15" t="s">
        <v>300</v>
      </c>
      <c r="B324" s="12" t="s">
        <v>301</v>
      </c>
      <c r="C324" s="40"/>
      <c r="D324" s="40"/>
      <c r="E324" s="40"/>
      <c r="F324" s="40"/>
      <c r="G324" s="67">
        <v>0</v>
      </c>
    </row>
    <row r="325" spans="1:7" ht="15" customHeight="1" x14ac:dyDescent="0.2">
      <c r="A325" s="15" t="s">
        <v>299</v>
      </c>
      <c r="B325" s="12" t="s">
        <v>302</v>
      </c>
      <c r="C325" s="40"/>
      <c r="D325" s="40"/>
      <c r="E325" s="40"/>
      <c r="F325" s="40"/>
      <c r="G325" s="67">
        <v>0</v>
      </c>
    </row>
    <row r="326" spans="1:7" ht="15.75" customHeight="1" x14ac:dyDescent="0.2">
      <c r="A326" s="9" t="s">
        <v>297</v>
      </c>
      <c r="B326" s="12"/>
      <c r="C326" s="40"/>
      <c r="D326" s="40">
        <v>6775</v>
      </c>
      <c r="E326" s="40">
        <v>0</v>
      </c>
      <c r="F326" s="40">
        <v>6775</v>
      </c>
      <c r="G326" s="67">
        <v>6775</v>
      </c>
    </row>
    <row r="327" spans="1:7" ht="45.75" customHeight="1" x14ac:dyDescent="0.2">
      <c r="A327" s="18" t="s">
        <v>240</v>
      </c>
      <c r="B327" s="12" t="s">
        <v>107</v>
      </c>
      <c r="C327" s="40"/>
      <c r="D327" s="40">
        <v>5275</v>
      </c>
      <c r="E327" s="40"/>
      <c r="F327" s="40">
        <v>5275</v>
      </c>
      <c r="G327" s="67">
        <v>5275</v>
      </c>
    </row>
    <row r="328" spans="1:7" ht="31.5" customHeight="1" x14ac:dyDescent="0.2">
      <c r="A328" s="18" t="s">
        <v>222</v>
      </c>
      <c r="B328" s="12" t="s">
        <v>86</v>
      </c>
      <c r="C328" s="40"/>
      <c r="D328" s="40">
        <v>500</v>
      </c>
      <c r="E328" s="40"/>
      <c r="F328" s="40">
        <v>500</v>
      </c>
      <c r="G328" s="67">
        <v>500</v>
      </c>
    </row>
    <row r="329" spans="1:7" ht="45.75" customHeight="1" x14ac:dyDescent="0.2">
      <c r="A329" s="18" t="s">
        <v>269</v>
      </c>
      <c r="B329" s="12" t="s">
        <v>108</v>
      </c>
      <c r="C329" s="40"/>
      <c r="D329" s="40">
        <v>1000</v>
      </c>
      <c r="E329" s="40"/>
      <c r="F329" s="40">
        <v>1000</v>
      </c>
      <c r="G329" s="67">
        <v>1000</v>
      </c>
    </row>
    <row r="330" spans="1:7" ht="11.25" customHeight="1" x14ac:dyDescent="0.2">
      <c r="A330" s="18"/>
      <c r="B330" s="12"/>
      <c r="C330" s="40"/>
      <c r="D330" s="40"/>
      <c r="E330" s="40"/>
      <c r="F330" s="40"/>
      <c r="G330" s="67">
        <v>0</v>
      </c>
    </row>
    <row r="331" spans="1:7" s="6" customFormat="1" ht="24" customHeight="1" x14ac:dyDescent="0.2">
      <c r="A331" s="4" t="s">
        <v>263</v>
      </c>
      <c r="B331" s="5" t="s">
        <v>138</v>
      </c>
      <c r="C331" s="42">
        <v>0</v>
      </c>
      <c r="D331" s="42"/>
      <c r="E331" s="42"/>
      <c r="F331" s="42"/>
      <c r="G331" s="64">
        <v>0</v>
      </c>
    </row>
    <row r="332" spans="1:7" s="6" customFormat="1" ht="17.25" customHeight="1" x14ac:dyDescent="0.2">
      <c r="A332" s="7" t="s">
        <v>297</v>
      </c>
      <c r="B332" s="8" t="s">
        <v>298</v>
      </c>
      <c r="C332" s="38">
        <v>5322</v>
      </c>
      <c r="D332" s="38">
        <v>-4298.2</v>
      </c>
      <c r="E332" s="38">
        <v>0</v>
      </c>
      <c r="F332" s="38">
        <v>-4298.2</v>
      </c>
      <c r="G332" s="65">
        <v>1023.8000000000002</v>
      </c>
    </row>
    <row r="333" spans="1:7" ht="15.75" customHeight="1" x14ac:dyDescent="0.2">
      <c r="A333" s="16" t="s">
        <v>7</v>
      </c>
      <c r="B333" s="10" t="s">
        <v>8</v>
      </c>
      <c r="C333" s="39">
        <v>5322</v>
      </c>
      <c r="D333" s="39">
        <v>-4298.2</v>
      </c>
      <c r="E333" s="39">
        <v>0</v>
      </c>
      <c r="F333" s="39">
        <v>-4298.2</v>
      </c>
      <c r="G333" s="66">
        <v>1023.8000000000002</v>
      </c>
    </row>
    <row r="334" spans="1:7" s="13" customFormat="1" ht="15" customHeight="1" x14ac:dyDescent="0.2">
      <c r="A334" s="11" t="s">
        <v>287</v>
      </c>
      <c r="B334" s="12" t="s">
        <v>9</v>
      </c>
      <c r="C334" s="40">
        <v>2821.4</v>
      </c>
      <c r="D334" s="40">
        <v>-1956.5</v>
      </c>
      <c r="E334" s="40"/>
      <c r="F334" s="40">
        <v>-1956.5</v>
      </c>
      <c r="G334" s="67">
        <v>864.90000000000009</v>
      </c>
    </row>
    <row r="335" spans="1:7" ht="16.5" customHeight="1" x14ac:dyDescent="0.2">
      <c r="A335" s="17" t="s">
        <v>168</v>
      </c>
      <c r="B335" s="14" t="s">
        <v>11</v>
      </c>
      <c r="C335" s="41">
        <v>0</v>
      </c>
      <c r="D335" s="41"/>
      <c r="E335" s="41"/>
      <c r="F335" s="41"/>
      <c r="G335" s="68">
        <v>0</v>
      </c>
    </row>
    <row r="336" spans="1:7" ht="15.75" customHeight="1" x14ac:dyDescent="0.2">
      <c r="A336" s="16" t="s">
        <v>2</v>
      </c>
      <c r="B336" s="10" t="s">
        <v>3</v>
      </c>
      <c r="C336" s="39">
        <v>5322</v>
      </c>
      <c r="D336" s="39">
        <v>-4298.2</v>
      </c>
      <c r="E336" s="39">
        <v>0</v>
      </c>
      <c r="F336" s="39">
        <v>-4298.2</v>
      </c>
      <c r="G336" s="66">
        <v>1023.8000000000002</v>
      </c>
    </row>
    <row r="337" spans="1:7" s="13" customFormat="1" ht="15" customHeight="1" x14ac:dyDescent="0.2">
      <c r="A337" s="15" t="s">
        <v>289</v>
      </c>
      <c r="B337" s="12" t="s">
        <v>4</v>
      </c>
      <c r="C337" s="40">
        <v>4922</v>
      </c>
      <c r="D337" s="40">
        <v>-3898.6</v>
      </c>
      <c r="E337" s="40"/>
      <c r="F337" s="40">
        <v>-3898.6</v>
      </c>
      <c r="G337" s="67">
        <v>1023.4000000000001</v>
      </c>
    </row>
    <row r="338" spans="1:7" s="13" customFormat="1" ht="15" customHeight="1" x14ac:dyDescent="0.2">
      <c r="A338" s="15" t="s">
        <v>300</v>
      </c>
      <c r="B338" s="12" t="s">
        <v>301</v>
      </c>
      <c r="C338" s="40">
        <v>400</v>
      </c>
      <c r="D338" s="40">
        <v>-399.6</v>
      </c>
      <c r="E338" s="40"/>
      <c r="F338" s="40">
        <v>-399.6</v>
      </c>
      <c r="G338" s="67">
        <v>0.39999999999997726</v>
      </c>
    </row>
    <row r="339" spans="1:7" ht="15.75" customHeight="1" x14ac:dyDescent="0.2">
      <c r="A339" s="9" t="s">
        <v>297</v>
      </c>
      <c r="B339" s="10" t="s">
        <v>6</v>
      </c>
      <c r="C339" s="39">
        <v>5322</v>
      </c>
      <c r="D339" s="39">
        <v>-4298.2</v>
      </c>
      <c r="E339" s="39">
        <v>0</v>
      </c>
      <c r="F339" s="39">
        <v>-4298.2</v>
      </c>
      <c r="G339" s="66">
        <v>1023.8000000000002</v>
      </c>
    </row>
    <row r="340" spans="1:7" ht="15" customHeight="1" x14ac:dyDescent="0.2">
      <c r="A340" s="18" t="s">
        <v>264</v>
      </c>
      <c r="B340" s="12" t="s">
        <v>139</v>
      </c>
      <c r="C340" s="40">
        <v>5322</v>
      </c>
      <c r="D340" s="40">
        <v>-4298.2</v>
      </c>
      <c r="E340" s="40"/>
      <c r="F340" s="40">
        <v>-4298.2</v>
      </c>
      <c r="G340" s="67">
        <v>1023.8000000000002</v>
      </c>
    </row>
    <row r="341" spans="1:7" ht="11.25" customHeight="1" x14ac:dyDescent="0.2">
      <c r="A341" s="16"/>
      <c r="B341" s="10"/>
      <c r="C341" s="39">
        <v>0</v>
      </c>
      <c r="D341" s="39"/>
      <c r="E341" s="39"/>
      <c r="F341" s="39"/>
      <c r="G341" s="66">
        <v>0</v>
      </c>
    </row>
    <row r="342" spans="1:7" s="6" customFormat="1" ht="29.25" customHeight="1" x14ac:dyDescent="0.2">
      <c r="A342" s="4" t="s">
        <v>265</v>
      </c>
      <c r="B342" s="5" t="s">
        <v>140</v>
      </c>
      <c r="C342" s="42">
        <v>0</v>
      </c>
      <c r="D342" s="42"/>
      <c r="E342" s="42"/>
      <c r="F342" s="42"/>
      <c r="G342" s="64">
        <v>0</v>
      </c>
    </row>
    <row r="343" spans="1:7" s="6" customFormat="1" ht="17.25" customHeight="1" x14ac:dyDescent="0.2">
      <c r="A343" s="7" t="s">
        <v>297</v>
      </c>
      <c r="B343" s="8" t="s">
        <v>298</v>
      </c>
      <c r="C343" s="38">
        <v>3186.4</v>
      </c>
      <c r="D343" s="38">
        <v>-2581</v>
      </c>
      <c r="E343" s="38">
        <v>0</v>
      </c>
      <c r="F343" s="38">
        <v>-2581</v>
      </c>
      <c r="G343" s="65">
        <v>605.40000000000009</v>
      </c>
    </row>
    <row r="344" spans="1:7" ht="15.75" customHeight="1" x14ac:dyDescent="0.2">
      <c r="A344" s="16" t="s">
        <v>7</v>
      </c>
      <c r="B344" s="10" t="s">
        <v>8</v>
      </c>
      <c r="C344" s="39">
        <v>3186.4</v>
      </c>
      <c r="D344" s="39">
        <v>-2581</v>
      </c>
      <c r="E344" s="39">
        <v>0</v>
      </c>
      <c r="F344" s="39">
        <v>-2581</v>
      </c>
      <c r="G344" s="66">
        <v>605.40000000000009</v>
      </c>
    </row>
    <row r="345" spans="1:7" s="13" customFormat="1" ht="15" customHeight="1" x14ac:dyDescent="0.2">
      <c r="A345" s="11" t="s">
        <v>287</v>
      </c>
      <c r="B345" s="12" t="s">
        <v>9</v>
      </c>
      <c r="C345" s="40">
        <v>1623.3</v>
      </c>
      <c r="D345" s="40">
        <v>-1242.7</v>
      </c>
      <c r="E345" s="40"/>
      <c r="F345" s="40">
        <v>-1242.7</v>
      </c>
      <c r="G345" s="67">
        <v>380.59999999999991</v>
      </c>
    </row>
    <row r="346" spans="1:7" ht="16.5" customHeight="1" x14ac:dyDescent="0.2">
      <c r="A346" s="17" t="s">
        <v>223</v>
      </c>
      <c r="B346" s="14" t="s">
        <v>16</v>
      </c>
      <c r="C346" s="41">
        <v>0</v>
      </c>
      <c r="D346" s="41"/>
      <c r="E346" s="41"/>
      <c r="F346" s="41"/>
      <c r="G346" s="68">
        <v>0</v>
      </c>
    </row>
    <row r="347" spans="1:7" ht="15.75" customHeight="1" x14ac:dyDescent="0.2">
      <c r="A347" s="16" t="s">
        <v>2</v>
      </c>
      <c r="B347" s="10" t="s">
        <v>3</v>
      </c>
      <c r="C347" s="39">
        <v>3186.4</v>
      </c>
      <c r="D347" s="39">
        <v>-2581</v>
      </c>
      <c r="E347" s="39">
        <v>0</v>
      </c>
      <c r="F347" s="39">
        <v>-2581</v>
      </c>
      <c r="G347" s="66">
        <v>605.40000000000009</v>
      </c>
    </row>
    <row r="348" spans="1:7" s="13" customFormat="1" ht="15" customHeight="1" x14ac:dyDescent="0.2">
      <c r="A348" s="15" t="s">
        <v>289</v>
      </c>
      <c r="B348" s="12" t="s">
        <v>4</v>
      </c>
      <c r="C348" s="40">
        <v>2701.4</v>
      </c>
      <c r="D348" s="40">
        <v>-2509.5</v>
      </c>
      <c r="E348" s="40"/>
      <c r="F348" s="40">
        <v>-2509.5</v>
      </c>
      <c r="G348" s="67">
        <v>191.90000000000009</v>
      </c>
    </row>
    <row r="349" spans="1:7" s="13" customFormat="1" ht="15" customHeight="1" x14ac:dyDescent="0.2">
      <c r="A349" s="15" t="s">
        <v>300</v>
      </c>
      <c r="B349" s="12" t="s">
        <v>301</v>
      </c>
      <c r="C349" s="40">
        <v>485</v>
      </c>
      <c r="D349" s="40">
        <v>-71.5</v>
      </c>
      <c r="E349" s="40"/>
      <c r="F349" s="40">
        <v>-71.5</v>
      </c>
      <c r="G349" s="67">
        <v>413.5</v>
      </c>
    </row>
    <row r="350" spans="1:7" ht="15.75" customHeight="1" x14ac:dyDescent="0.2">
      <c r="A350" s="9" t="s">
        <v>297</v>
      </c>
      <c r="B350" s="10" t="s">
        <v>6</v>
      </c>
      <c r="C350" s="39">
        <v>3186.4</v>
      </c>
      <c r="D350" s="39">
        <v>-2581</v>
      </c>
      <c r="E350" s="39">
        <v>0</v>
      </c>
      <c r="F350" s="39">
        <v>-2581</v>
      </c>
      <c r="G350" s="66">
        <v>605.40000000000009</v>
      </c>
    </row>
    <row r="351" spans="1:7" ht="15" customHeight="1" x14ac:dyDescent="0.2">
      <c r="A351" s="18" t="s">
        <v>238</v>
      </c>
      <c r="B351" s="12" t="s">
        <v>118</v>
      </c>
      <c r="C351" s="40">
        <v>3186.4</v>
      </c>
      <c r="D351" s="40">
        <v>-2581</v>
      </c>
      <c r="E351" s="40"/>
      <c r="F351" s="40">
        <v>-2581</v>
      </c>
      <c r="G351" s="67">
        <v>605.40000000000009</v>
      </c>
    </row>
    <row r="352" spans="1:7" ht="11.25" customHeight="1" x14ac:dyDescent="0.2">
      <c r="A352" s="16"/>
      <c r="B352" s="10"/>
      <c r="C352" s="39">
        <v>0</v>
      </c>
      <c r="D352" s="39"/>
      <c r="E352" s="39"/>
      <c r="F352" s="39"/>
      <c r="G352" s="66">
        <v>0</v>
      </c>
    </row>
    <row r="353" spans="1:7" s="6" customFormat="1" ht="24" customHeight="1" x14ac:dyDescent="0.2">
      <c r="A353" s="4" t="s">
        <v>266</v>
      </c>
      <c r="B353" s="5" t="s">
        <v>141</v>
      </c>
      <c r="C353" s="42">
        <v>0</v>
      </c>
      <c r="D353" s="42"/>
      <c r="E353" s="42"/>
      <c r="F353" s="42"/>
      <c r="G353" s="64">
        <v>0</v>
      </c>
    </row>
    <row r="354" spans="1:7" s="6" customFormat="1" ht="17.25" customHeight="1" x14ac:dyDescent="0.2">
      <c r="A354" s="7" t="s">
        <v>297</v>
      </c>
      <c r="B354" s="8" t="s">
        <v>298</v>
      </c>
      <c r="C354" s="38">
        <v>144499.1</v>
      </c>
      <c r="D354" s="38">
        <v>1012.5</v>
      </c>
      <c r="E354" s="38">
        <v>1012.5</v>
      </c>
      <c r="F354" s="38">
        <v>0</v>
      </c>
      <c r="G354" s="65">
        <v>145511.6</v>
      </c>
    </row>
    <row r="355" spans="1:7" ht="15.75" customHeight="1" x14ac:dyDescent="0.2">
      <c r="A355" s="16" t="s">
        <v>7</v>
      </c>
      <c r="B355" s="10" t="s">
        <v>8</v>
      </c>
      <c r="C355" s="39">
        <v>144499.1</v>
      </c>
      <c r="D355" s="39">
        <v>1012.5</v>
      </c>
      <c r="E355" s="39">
        <v>1012.5</v>
      </c>
      <c r="F355" s="39">
        <v>0</v>
      </c>
      <c r="G355" s="66">
        <v>145511.6</v>
      </c>
    </row>
    <row r="356" spans="1:7" s="13" customFormat="1" ht="15" customHeight="1" x14ac:dyDescent="0.2">
      <c r="A356" s="11" t="s">
        <v>287</v>
      </c>
      <c r="B356" s="12" t="s">
        <v>9</v>
      </c>
      <c r="C356" s="40">
        <v>9826.9</v>
      </c>
      <c r="D356" s="40"/>
      <c r="E356" s="40"/>
      <c r="F356" s="40"/>
      <c r="G356" s="67">
        <v>9826.9</v>
      </c>
    </row>
    <row r="357" spans="1:7" ht="16.5" customHeight="1" x14ac:dyDescent="0.2">
      <c r="A357" s="17" t="s">
        <v>168</v>
      </c>
      <c r="B357" s="14" t="s">
        <v>11</v>
      </c>
      <c r="C357" s="41">
        <v>0</v>
      </c>
      <c r="D357" s="41"/>
      <c r="E357" s="41"/>
      <c r="F357" s="41"/>
      <c r="G357" s="68">
        <v>0</v>
      </c>
    </row>
    <row r="358" spans="1:7" ht="15.75" customHeight="1" x14ac:dyDescent="0.2">
      <c r="A358" s="16" t="s">
        <v>2</v>
      </c>
      <c r="B358" s="10" t="s">
        <v>3</v>
      </c>
      <c r="C358" s="39">
        <v>144499.1</v>
      </c>
      <c r="D358" s="39">
        <v>1012.5</v>
      </c>
      <c r="E358" s="39">
        <v>1012.5</v>
      </c>
      <c r="F358" s="39">
        <v>0</v>
      </c>
      <c r="G358" s="66">
        <v>145511.6</v>
      </c>
    </row>
    <row r="359" spans="1:7" s="13" customFormat="1" ht="15" customHeight="1" x14ac:dyDescent="0.2">
      <c r="A359" s="15" t="s">
        <v>289</v>
      </c>
      <c r="B359" s="12" t="s">
        <v>4</v>
      </c>
      <c r="C359" s="40">
        <v>144389.1</v>
      </c>
      <c r="D359" s="40"/>
      <c r="E359" s="40"/>
      <c r="F359" s="40"/>
      <c r="G359" s="67">
        <v>144389.1</v>
      </c>
    </row>
    <row r="360" spans="1:7" s="13" customFormat="1" ht="15" customHeight="1" x14ac:dyDescent="0.2">
      <c r="A360" s="15" t="s">
        <v>300</v>
      </c>
      <c r="B360" s="12" t="s">
        <v>301</v>
      </c>
      <c r="C360" s="40">
        <v>110</v>
      </c>
      <c r="D360" s="40"/>
      <c r="E360" s="40"/>
      <c r="F360" s="40"/>
      <c r="G360" s="67">
        <v>110</v>
      </c>
    </row>
    <row r="361" spans="1:7" s="13" customFormat="1" ht="15" customHeight="1" x14ac:dyDescent="0.2">
      <c r="A361" s="15" t="s">
        <v>299</v>
      </c>
      <c r="B361" s="12" t="s">
        <v>302</v>
      </c>
      <c r="C361" s="40"/>
      <c r="D361" s="40">
        <v>1012.5</v>
      </c>
      <c r="E361" s="40">
        <v>1012.5</v>
      </c>
      <c r="F361" s="40"/>
      <c r="G361" s="67">
        <v>1012.5</v>
      </c>
    </row>
    <row r="362" spans="1:7" ht="15.75" customHeight="1" x14ac:dyDescent="0.2">
      <c r="A362" s="9" t="s">
        <v>297</v>
      </c>
      <c r="B362" s="10" t="s">
        <v>6</v>
      </c>
      <c r="C362" s="39">
        <v>144499.1</v>
      </c>
      <c r="D362" s="39">
        <v>1012.5</v>
      </c>
      <c r="E362" s="39">
        <v>1012.5</v>
      </c>
      <c r="F362" s="39">
        <v>0</v>
      </c>
      <c r="G362" s="66">
        <v>145511.6</v>
      </c>
    </row>
    <row r="363" spans="1:7" ht="15" customHeight="1" x14ac:dyDescent="0.2">
      <c r="A363" s="18" t="s">
        <v>142</v>
      </c>
      <c r="B363" s="12" t="s">
        <v>143</v>
      </c>
      <c r="C363" s="40">
        <v>144499.1</v>
      </c>
      <c r="D363" s="40">
        <v>1012.5</v>
      </c>
      <c r="E363" s="40">
        <v>1012.5</v>
      </c>
      <c r="F363" s="40"/>
      <c r="G363" s="67">
        <v>145511.6</v>
      </c>
    </row>
    <row r="364" spans="1:7" ht="11.25" customHeight="1" x14ac:dyDescent="0.2">
      <c r="A364" s="16"/>
      <c r="B364" s="10"/>
      <c r="C364" s="39">
        <v>0</v>
      </c>
      <c r="D364" s="39"/>
      <c r="E364" s="39"/>
      <c r="F364" s="39"/>
      <c r="G364" s="66">
        <v>0</v>
      </c>
    </row>
    <row r="365" spans="1:7" s="6" customFormat="1" ht="24" customHeight="1" x14ac:dyDescent="0.2">
      <c r="A365" s="4" t="s">
        <v>324</v>
      </c>
      <c r="B365" s="5" t="s">
        <v>144</v>
      </c>
      <c r="C365" s="42">
        <v>0</v>
      </c>
      <c r="D365" s="42"/>
      <c r="E365" s="42"/>
      <c r="F365" s="42"/>
      <c r="G365" s="64">
        <v>0</v>
      </c>
    </row>
    <row r="366" spans="1:7" s="6" customFormat="1" ht="17.25" customHeight="1" x14ac:dyDescent="0.2">
      <c r="A366" s="7" t="s">
        <v>297</v>
      </c>
      <c r="B366" s="8" t="s">
        <v>298</v>
      </c>
      <c r="C366" s="38">
        <v>5573.2</v>
      </c>
      <c r="D366" s="38">
        <v>500</v>
      </c>
      <c r="E366" s="38">
        <v>500</v>
      </c>
      <c r="F366" s="38"/>
      <c r="G366" s="65">
        <v>6073.2</v>
      </c>
    </row>
    <row r="367" spans="1:7" ht="15.75" customHeight="1" x14ac:dyDescent="0.2">
      <c r="A367" s="16" t="s">
        <v>7</v>
      </c>
      <c r="B367" s="10" t="s">
        <v>8</v>
      </c>
      <c r="C367" s="39">
        <v>5573.2</v>
      </c>
      <c r="D367" s="39">
        <v>500</v>
      </c>
      <c r="E367" s="39">
        <v>500</v>
      </c>
      <c r="F367" s="39"/>
      <c r="G367" s="66">
        <v>6073.2</v>
      </c>
    </row>
    <row r="368" spans="1:7" s="13" customFormat="1" ht="15" customHeight="1" x14ac:dyDescent="0.2">
      <c r="A368" s="11" t="s">
        <v>287</v>
      </c>
      <c r="B368" s="12" t="s">
        <v>9</v>
      </c>
      <c r="C368" s="40">
        <v>2860.4</v>
      </c>
      <c r="D368" s="40"/>
      <c r="E368" s="40"/>
      <c r="F368" s="40"/>
      <c r="G368" s="67">
        <v>2860.4</v>
      </c>
    </row>
    <row r="369" spans="1:7" ht="16.5" customHeight="1" x14ac:dyDescent="0.2">
      <c r="A369" s="17" t="s">
        <v>168</v>
      </c>
      <c r="B369" s="14" t="s">
        <v>11</v>
      </c>
      <c r="C369" s="41">
        <v>0</v>
      </c>
      <c r="D369" s="41"/>
      <c r="E369" s="41"/>
      <c r="F369" s="41"/>
      <c r="G369" s="68">
        <v>0</v>
      </c>
    </row>
    <row r="370" spans="1:7" ht="15.75" customHeight="1" x14ac:dyDescent="0.2">
      <c r="A370" s="16" t="s">
        <v>2</v>
      </c>
      <c r="B370" s="10" t="s">
        <v>3</v>
      </c>
      <c r="C370" s="39">
        <v>5573.2</v>
      </c>
      <c r="D370" s="39">
        <v>500</v>
      </c>
      <c r="E370" s="39">
        <v>500</v>
      </c>
      <c r="F370" s="39"/>
      <c r="G370" s="66">
        <v>6073.2</v>
      </c>
    </row>
    <row r="371" spans="1:7" s="13" customFormat="1" ht="15" customHeight="1" x14ac:dyDescent="0.2">
      <c r="A371" s="15" t="s">
        <v>289</v>
      </c>
      <c r="B371" s="12" t="s">
        <v>4</v>
      </c>
      <c r="C371" s="40">
        <v>5573.2</v>
      </c>
      <c r="D371" s="40">
        <v>500</v>
      </c>
      <c r="E371" s="40">
        <v>500</v>
      </c>
      <c r="F371" s="40"/>
      <c r="G371" s="67">
        <v>6073.2</v>
      </c>
    </row>
    <row r="372" spans="1:7" ht="15.75" customHeight="1" x14ac:dyDescent="0.2">
      <c r="A372" s="9" t="s">
        <v>297</v>
      </c>
      <c r="B372" s="10" t="s">
        <v>6</v>
      </c>
      <c r="C372" s="39">
        <v>5573.2</v>
      </c>
      <c r="D372" s="39">
        <v>500</v>
      </c>
      <c r="E372" s="39">
        <v>500</v>
      </c>
      <c r="F372" s="39"/>
      <c r="G372" s="66">
        <v>6073.2</v>
      </c>
    </row>
    <row r="373" spans="1:7" ht="15" customHeight="1" x14ac:dyDescent="0.2">
      <c r="A373" s="18" t="s">
        <v>267</v>
      </c>
      <c r="B373" s="12" t="s">
        <v>145</v>
      </c>
      <c r="C373" s="40">
        <v>5573.2</v>
      </c>
      <c r="D373" s="40">
        <v>500</v>
      </c>
      <c r="E373" s="40">
        <v>500</v>
      </c>
      <c r="F373" s="40"/>
      <c r="G373" s="67">
        <v>6073.2</v>
      </c>
    </row>
    <row r="374" spans="1:7" ht="11.25" customHeight="1" x14ac:dyDescent="0.2">
      <c r="A374" s="16"/>
      <c r="B374" s="10"/>
      <c r="C374" s="39">
        <v>0</v>
      </c>
      <c r="D374" s="39"/>
      <c r="E374" s="39"/>
      <c r="F374" s="39"/>
      <c r="G374" s="66">
        <v>0</v>
      </c>
    </row>
    <row r="375" spans="1:7" ht="24" customHeight="1" x14ac:dyDescent="0.2">
      <c r="A375" s="49" t="s">
        <v>352</v>
      </c>
      <c r="B375" s="55" t="s">
        <v>353</v>
      </c>
      <c r="C375" s="39"/>
      <c r="D375" s="39"/>
      <c r="E375" s="39"/>
      <c r="F375" s="39"/>
      <c r="G375" s="66">
        <v>0</v>
      </c>
    </row>
    <row r="376" spans="1:7" ht="17.25" customHeight="1" x14ac:dyDescent="0.2">
      <c r="A376" s="31" t="s">
        <v>297</v>
      </c>
      <c r="B376" s="8" t="s">
        <v>298</v>
      </c>
      <c r="C376" s="39"/>
      <c r="D376" s="39">
        <v>2874.8</v>
      </c>
      <c r="E376" s="39">
        <v>0</v>
      </c>
      <c r="F376" s="39">
        <v>2874.8</v>
      </c>
      <c r="G376" s="66">
        <v>2874.8</v>
      </c>
    </row>
    <row r="377" spans="1:7" ht="15.75" customHeight="1" x14ac:dyDescent="0.2">
      <c r="A377" s="32" t="s">
        <v>7</v>
      </c>
      <c r="B377" s="10" t="s">
        <v>8</v>
      </c>
      <c r="C377" s="39"/>
      <c r="D377" s="39">
        <v>2874.8</v>
      </c>
      <c r="E377" s="39">
        <v>0</v>
      </c>
      <c r="F377" s="39">
        <v>2874.8</v>
      </c>
      <c r="G377" s="66">
        <v>2874.8</v>
      </c>
    </row>
    <row r="378" spans="1:7" ht="15" customHeight="1" x14ac:dyDescent="0.2">
      <c r="A378" s="33" t="s">
        <v>287</v>
      </c>
      <c r="B378" s="12" t="s">
        <v>9</v>
      </c>
      <c r="C378" s="39"/>
      <c r="D378" s="39">
        <v>1935.6</v>
      </c>
      <c r="E378" s="39"/>
      <c r="F378" s="39">
        <v>1935.6</v>
      </c>
      <c r="G378" s="66">
        <v>1935.6</v>
      </c>
    </row>
    <row r="379" spans="1:7" ht="16.5" customHeight="1" x14ac:dyDescent="0.2">
      <c r="A379" s="17" t="s">
        <v>192</v>
      </c>
      <c r="B379" s="14" t="s">
        <v>42</v>
      </c>
      <c r="C379" s="39"/>
      <c r="D379" s="39"/>
      <c r="E379" s="39"/>
      <c r="F379" s="39"/>
      <c r="G379" s="66">
        <v>0</v>
      </c>
    </row>
    <row r="380" spans="1:7" ht="15.75" customHeight="1" x14ac:dyDescent="0.2">
      <c r="A380" s="32" t="s">
        <v>2</v>
      </c>
      <c r="B380" s="14"/>
      <c r="C380" s="39"/>
      <c r="D380" s="39">
        <v>2874.7999999999997</v>
      </c>
      <c r="E380" s="39">
        <v>0</v>
      </c>
      <c r="F380" s="39">
        <v>2874.7999999999997</v>
      </c>
      <c r="G380" s="66">
        <v>2874.7999999999997</v>
      </c>
    </row>
    <row r="381" spans="1:7" ht="15" customHeight="1" x14ac:dyDescent="0.2">
      <c r="A381" s="34" t="s">
        <v>289</v>
      </c>
      <c r="B381" s="12" t="s">
        <v>4</v>
      </c>
      <c r="C381" s="39"/>
      <c r="D381" s="39">
        <v>2521.1999999999998</v>
      </c>
      <c r="E381" s="39"/>
      <c r="F381" s="39">
        <v>2521.1999999999998</v>
      </c>
      <c r="G381" s="66">
        <v>2521.1999999999998</v>
      </c>
    </row>
    <row r="382" spans="1:7" ht="15" customHeight="1" x14ac:dyDescent="0.2">
      <c r="A382" s="15" t="s">
        <v>299</v>
      </c>
      <c r="B382" s="12" t="s">
        <v>302</v>
      </c>
      <c r="C382" s="39"/>
      <c r="D382" s="39">
        <v>353.6</v>
      </c>
      <c r="E382" s="39"/>
      <c r="F382" s="39">
        <v>353.6</v>
      </c>
      <c r="G382" s="66">
        <v>353.6</v>
      </c>
    </row>
    <row r="383" spans="1:7" ht="15.75" customHeight="1" x14ac:dyDescent="0.2">
      <c r="A383" s="35" t="s">
        <v>297</v>
      </c>
      <c r="B383" s="12"/>
      <c r="C383" s="39"/>
      <c r="D383" s="39">
        <v>2874.8</v>
      </c>
      <c r="E383" s="39">
        <v>0</v>
      </c>
      <c r="F383" s="39">
        <v>2874.8</v>
      </c>
      <c r="G383" s="66">
        <v>2874.8</v>
      </c>
    </row>
    <row r="384" spans="1:7" ht="27" customHeight="1" x14ac:dyDescent="0.2">
      <c r="A384" s="33" t="s">
        <v>354</v>
      </c>
      <c r="B384" s="12" t="s">
        <v>355</v>
      </c>
      <c r="C384" s="39"/>
      <c r="D384" s="39">
        <v>2874.8</v>
      </c>
      <c r="E384" s="39"/>
      <c r="F384" s="39">
        <v>2874.8</v>
      </c>
      <c r="G384" s="66">
        <v>2874.8</v>
      </c>
    </row>
    <row r="385" spans="1:7" ht="11.25" customHeight="1" x14ac:dyDescent="0.2">
      <c r="A385" s="16"/>
      <c r="B385" s="10"/>
      <c r="C385" s="39"/>
      <c r="D385" s="39"/>
      <c r="E385" s="39"/>
      <c r="F385" s="39"/>
      <c r="G385" s="66">
        <v>0</v>
      </c>
    </row>
    <row r="386" spans="1:7" s="6" customFormat="1" ht="24" customHeight="1" x14ac:dyDescent="0.2">
      <c r="A386" s="26" t="s">
        <v>268</v>
      </c>
      <c r="B386" s="5" t="s">
        <v>35</v>
      </c>
      <c r="C386" s="42">
        <v>0</v>
      </c>
      <c r="D386" s="42"/>
      <c r="E386" s="42"/>
      <c r="F386" s="42"/>
      <c r="G386" s="64">
        <v>0</v>
      </c>
    </row>
    <row r="387" spans="1:7" s="6" customFormat="1" ht="17.25" customHeight="1" x14ac:dyDescent="0.2">
      <c r="A387" s="7" t="s">
        <v>297</v>
      </c>
      <c r="B387" s="8" t="s">
        <v>298</v>
      </c>
      <c r="C387" s="38">
        <v>58887</v>
      </c>
      <c r="D387" s="38">
        <v>-29928.799999999999</v>
      </c>
      <c r="E387" s="38">
        <v>0</v>
      </c>
      <c r="F387" s="38">
        <v>-29928.799999999999</v>
      </c>
      <c r="G387" s="65">
        <v>28958.2</v>
      </c>
    </row>
    <row r="388" spans="1:7" ht="15.75" customHeight="1" x14ac:dyDescent="0.2">
      <c r="A388" s="16" t="s">
        <v>7</v>
      </c>
      <c r="B388" s="10" t="s">
        <v>8</v>
      </c>
      <c r="C388" s="39">
        <v>58887</v>
      </c>
      <c r="D388" s="39">
        <v>-29928.799999999999</v>
      </c>
      <c r="E388" s="39">
        <v>0</v>
      </c>
      <c r="F388" s="39">
        <v>-29928.799999999999</v>
      </c>
      <c r="G388" s="66">
        <v>28958.2</v>
      </c>
    </row>
    <row r="389" spans="1:7" s="13" customFormat="1" ht="15" customHeight="1" x14ac:dyDescent="0.2">
      <c r="A389" s="11" t="s">
        <v>287</v>
      </c>
      <c r="B389" s="12" t="s">
        <v>9</v>
      </c>
      <c r="C389" s="40">
        <v>15700.7</v>
      </c>
      <c r="D389" s="40">
        <v>-5156.3999999999996</v>
      </c>
      <c r="E389" s="40"/>
      <c r="F389" s="40">
        <v>-5156.3999999999996</v>
      </c>
      <c r="G389" s="67">
        <v>10544.300000000001</v>
      </c>
    </row>
    <row r="390" spans="1:7" ht="16.5" customHeight="1" x14ac:dyDescent="0.2">
      <c r="A390" s="17" t="s">
        <v>168</v>
      </c>
      <c r="B390" s="14" t="s">
        <v>11</v>
      </c>
      <c r="C390" s="41">
        <v>0</v>
      </c>
      <c r="D390" s="41"/>
      <c r="E390" s="41"/>
      <c r="F390" s="41"/>
      <c r="G390" s="68">
        <v>0</v>
      </c>
    </row>
    <row r="391" spans="1:7" ht="15.75" customHeight="1" x14ac:dyDescent="0.2">
      <c r="A391" s="16" t="s">
        <v>2</v>
      </c>
      <c r="B391" s="10" t="s">
        <v>3</v>
      </c>
      <c r="C391" s="39">
        <v>35223.299999999996</v>
      </c>
      <c r="D391" s="39">
        <v>-10978.2</v>
      </c>
      <c r="E391" s="39">
        <v>0</v>
      </c>
      <c r="F391" s="39">
        <v>-10978.2</v>
      </c>
      <c r="G391" s="66">
        <v>24245.099999999995</v>
      </c>
    </row>
    <row r="392" spans="1:7" s="13" customFormat="1" ht="15" customHeight="1" x14ac:dyDescent="0.2">
      <c r="A392" s="15" t="s">
        <v>289</v>
      </c>
      <c r="B392" s="12" t="s">
        <v>4</v>
      </c>
      <c r="C392" s="40">
        <v>23622</v>
      </c>
      <c r="D392" s="40">
        <v>-4904.7</v>
      </c>
      <c r="E392" s="40"/>
      <c r="F392" s="40">
        <v>-4904.7</v>
      </c>
      <c r="G392" s="67">
        <v>18717.3</v>
      </c>
    </row>
    <row r="393" spans="1:7" s="13" customFormat="1" ht="15" customHeight="1" x14ac:dyDescent="0.2">
      <c r="A393" s="15" t="s">
        <v>300</v>
      </c>
      <c r="B393" s="12" t="s">
        <v>304</v>
      </c>
      <c r="C393" s="40">
        <v>4636</v>
      </c>
      <c r="D393" s="40">
        <v>-511</v>
      </c>
      <c r="E393" s="40"/>
      <c r="F393" s="40">
        <v>-511</v>
      </c>
      <c r="G393" s="67">
        <v>4125</v>
      </c>
    </row>
    <row r="394" spans="1:7" s="13" customFormat="1" ht="15" customHeight="1" x14ac:dyDescent="0.2">
      <c r="A394" s="15" t="s">
        <v>299</v>
      </c>
      <c r="B394" s="12" t="s">
        <v>302</v>
      </c>
      <c r="C394" s="50">
        <v>6965.3</v>
      </c>
      <c r="D394" s="50">
        <v>-5562.5</v>
      </c>
      <c r="E394" s="50"/>
      <c r="F394" s="50">
        <v>-5562.5</v>
      </c>
      <c r="G394" s="69">
        <v>1402.8000000000002</v>
      </c>
    </row>
    <row r="395" spans="1:7" ht="15.75" customHeight="1" x14ac:dyDescent="0.2">
      <c r="A395" s="9" t="s">
        <v>297</v>
      </c>
      <c r="B395" s="10" t="s">
        <v>6</v>
      </c>
      <c r="C395" s="39">
        <v>35223.299999999996</v>
      </c>
      <c r="D395" s="39">
        <v>-10978.2</v>
      </c>
      <c r="E395" s="39">
        <v>0</v>
      </c>
      <c r="F395" s="39">
        <v>-10978.2</v>
      </c>
      <c r="G395" s="66">
        <v>24245.099999999995</v>
      </c>
    </row>
    <row r="396" spans="1:7" ht="15" customHeight="1" x14ac:dyDescent="0.2">
      <c r="A396" s="18" t="s">
        <v>264</v>
      </c>
      <c r="B396" s="12" t="s">
        <v>139</v>
      </c>
      <c r="C396" s="40">
        <v>9945.6</v>
      </c>
      <c r="D396" s="40"/>
      <c r="E396" s="40"/>
      <c r="F396" s="40"/>
      <c r="G396" s="67">
        <v>9945.6</v>
      </c>
    </row>
    <row r="397" spans="1:7" ht="15" customHeight="1" x14ac:dyDescent="0.2">
      <c r="A397" s="18" t="s">
        <v>254</v>
      </c>
      <c r="B397" s="12" t="s">
        <v>124</v>
      </c>
      <c r="C397" s="40">
        <v>25277.7</v>
      </c>
      <c r="D397" s="40">
        <v>-10978.2</v>
      </c>
      <c r="E397" s="40"/>
      <c r="F397" s="40">
        <v>-10978.2</v>
      </c>
      <c r="G397" s="67">
        <v>14299.5</v>
      </c>
    </row>
    <row r="398" spans="1:7" ht="17.25" customHeight="1" x14ac:dyDescent="0.2">
      <c r="A398" s="17" t="s">
        <v>223</v>
      </c>
      <c r="B398" s="14" t="s">
        <v>16</v>
      </c>
      <c r="C398" s="41">
        <v>0</v>
      </c>
      <c r="D398" s="41"/>
      <c r="E398" s="41"/>
      <c r="F398" s="41"/>
      <c r="G398" s="68">
        <v>0</v>
      </c>
    </row>
    <row r="399" spans="1:7" ht="15.75" customHeight="1" x14ac:dyDescent="0.2">
      <c r="A399" s="16" t="s">
        <v>2</v>
      </c>
      <c r="B399" s="10" t="s">
        <v>3</v>
      </c>
      <c r="C399" s="39">
        <v>23663.7</v>
      </c>
      <c r="D399" s="39">
        <v>-18950.600000000002</v>
      </c>
      <c r="E399" s="39">
        <v>0</v>
      </c>
      <c r="F399" s="39">
        <v>-18950.600000000002</v>
      </c>
      <c r="G399" s="66">
        <v>4713.0999999999985</v>
      </c>
    </row>
    <row r="400" spans="1:7" s="13" customFormat="1" ht="15" customHeight="1" x14ac:dyDescent="0.2">
      <c r="A400" s="15" t="s">
        <v>289</v>
      </c>
      <c r="B400" s="12" t="s">
        <v>4</v>
      </c>
      <c r="C400" s="40">
        <v>23263.7</v>
      </c>
      <c r="D400" s="40">
        <v>-18561.2</v>
      </c>
      <c r="E400" s="40"/>
      <c r="F400" s="40">
        <v>-18561.2</v>
      </c>
      <c r="G400" s="67">
        <v>4702.5</v>
      </c>
    </row>
    <row r="401" spans="1:7" s="13" customFormat="1" ht="15" customHeight="1" x14ac:dyDescent="0.2">
      <c r="A401" s="15" t="s">
        <v>300</v>
      </c>
      <c r="B401" s="12" t="s">
        <v>301</v>
      </c>
      <c r="C401" s="40">
        <v>400</v>
      </c>
      <c r="D401" s="40">
        <v>-389.4</v>
      </c>
      <c r="E401" s="40"/>
      <c r="F401" s="40">
        <v>-389.4</v>
      </c>
      <c r="G401" s="67">
        <v>10.600000000000023</v>
      </c>
    </row>
    <row r="402" spans="1:7" ht="15.75" customHeight="1" x14ac:dyDescent="0.2">
      <c r="A402" s="9" t="s">
        <v>297</v>
      </c>
      <c r="B402" s="10" t="s">
        <v>6</v>
      </c>
      <c r="C402" s="39">
        <v>23663.7</v>
      </c>
      <c r="D402" s="39">
        <v>-18950.599999999999</v>
      </c>
      <c r="E402" s="39">
        <v>0</v>
      </c>
      <c r="F402" s="39">
        <v>-18950.599999999999</v>
      </c>
      <c r="G402" s="66">
        <v>4713.1000000000022</v>
      </c>
    </row>
    <row r="403" spans="1:7" ht="15" customHeight="1" x14ac:dyDescent="0.2">
      <c r="A403" s="18" t="s">
        <v>224</v>
      </c>
      <c r="B403" s="12" t="s">
        <v>87</v>
      </c>
      <c r="C403" s="40">
        <v>8083.2</v>
      </c>
      <c r="D403" s="40">
        <v>-6293</v>
      </c>
      <c r="E403" s="40"/>
      <c r="F403" s="40">
        <v>-6293</v>
      </c>
      <c r="G403" s="67">
        <v>1790.1999999999998</v>
      </c>
    </row>
    <row r="404" spans="1:7" ht="15" customHeight="1" x14ac:dyDescent="0.2">
      <c r="A404" s="18" t="s">
        <v>171</v>
      </c>
      <c r="B404" s="12" t="s">
        <v>17</v>
      </c>
      <c r="C404" s="40">
        <v>15580.5</v>
      </c>
      <c r="D404" s="40">
        <v>-12657.6</v>
      </c>
      <c r="E404" s="40"/>
      <c r="F404" s="40">
        <v>-12657.6</v>
      </c>
      <c r="G404" s="67">
        <v>2922.8999999999996</v>
      </c>
    </row>
    <row r="405" spans="1:7" ht="11.25" customHeight="1" x14ac:dyDescent="0.2">
      <c r="A405" s="16"/>
      <c r="B405" s="10"/>
      <c r="C405" s="39">
        <v>0</v>
      </c>
      <c r="D405" s="39"/>
      <c r="E405" s="39"/>
      <c r="F405" s="39"/>
      <c r="G405" s="66">
        <v>0</v>
      </c>
    </row>
    <row r="406" spans="1:7" s="6" customFormat="1" ht="24" customHeight="1" x14ac:dyDescent="0.2">
      <c r="A406" s="4" t="s">
        <v>270</v>
      </c>
      <c r="B406" s="5" t="s">
        <v>147</v>
      </c>
      <c r="C406" s="42">
        <v>0</v>
      </c>
      <c r="D406" s="42"/>
      <c r="E406" s="42"/>
      <c r="F406" s="42"/>
      <c r="G406" s="64">
        <v>0</v>
      </c>
    </row>
    <row r="407" spans="1:7" s="6" customFormat="1" ht="17.25" customHeight="1" x14ac:dyDescent="0.2">
      <c r="A407" s="7" t="s">
        <v>297</v>
      </c>
      <c r="B407" s="8" t="s">
        <v>298</v>
      </c>
      <c r="C407" s="38">
        <v>21545973.300000001</v>
      </c>
      <c r="D407" s="38">
        <v>-40950</v>
      </c>
      <c r="E407" s="38">
        <v>-40950</v>
      </c>
      <c r="F407" s="38">
        <f>D407-E407</f>
        <v>0</v>
      </c>
      <c r="G407" s="65">
        <v>21505023.300000001</v>
      </c>
    </row>
    <row r="408" spans="1:7" ht="15.75" customHeight="1" x14ac:dyDescent="0.2">
      <c r="A408" s="16" t="s">
        <v>7</v>
      </c>
      <c r="B408" s="10" t="s">
        <v>8</v>
      </c>
      <c r="C408" s="39">
        <v>21545973.300000001</v>
      </c>
      <c r="D408" s="39">
        <v>-40950</v>
      </c>
      <c r="E408" s="39">
        <v>-40950</v>
      </c>
      <c r="F408" s="38">
        <f t="shared" ref="F408:F422" si="5">D408-E408</f>
        <v>0</v>
      </c>
      <c r="G408" s="66">
        <v>21505023.300000001</v>
      </c>
    </row>
    <row r="409" spans="1:7" ht="16.5" customHeight="1" x14ac:dyDescent="0.2">
      <c r="A409" s="17" t="s">
        <v>168</v>
      </c>
      <c r="B409" s="14" t="s">
        <v>11</v>
      </c>
      <c r="C409" s="41">
        <v>0</v>
      </c>
      <c r="D409" s="41"/>
      <c r="E409" s="41"/>
      <c r="F409" s="38">
        <f t="shared" si="5"/>
        <v>0</v>
      </c>
      <c r="G409" s="68">
        <v>0</v>
      </c>
    </row>
    <row r="410" spans="1:7" ht="15.75" customHeight="1" x14ac:dyDescent="0.2">
      <c r="A410" s="16" t="s">
        <v>2</v>
      </c>
      <c r="B410" s="10" t="s">
        <v>3</v>
      </c>
      <c r="C410" s="39">
        <v>3584581.8</v>
      </c>
      <c r="D410" s="39">
        <v>-40950</v>
      </c>
      <c r="E410" s="39">
        <v>-40950</v>
      </c>
      <c r="F410" s="38">
        <f t="shared" si="5"/>
        <v>0</v>
      </c>
      <c r="G410" s="66">
        <v>3543631.8</v>
      </c>
    </row>
    <row r="411" spans="1:7" s="13" customFormat="1" ht="15" customHeight="1" x14ac:dyDescent="0.2">
      <c r="A411" s="15" t="s">
        <v>289</v>
      </c>
      <c r="B411" s="12" t="s">
        <v>4</v>
      </c>
      <c r="C411" s="40">
        <v>3584581.8</v>
      </c>
      <c r="D411" s="40">
        <v>-40950</v>
      </c>
      <c r="E411" s="40">
        <v>-40950</v>
      </c>
      <c r="F411" s="38">
        <f t="shared" si="5"/>
        <v>0</v>
      </c>
      <c r="G411" s="67">
        <v>3543631.8</v>
      </c>
    </row>
    <row r="412" spans="1:7" ht="15.75" customHeight="1" x14ac:dyDescent="0.2">
      <c r="A412" s="9" t="s">
        <v>297</v>
      </c>
      <c r="B412" s="10" t="s">
        <v>6</v>
      </c>
      <c r="C412" s="39">
        <v>3584581.8</v>
      </c>
      <c r="D412" s="39">
        <v>-40950</v>
      </c>
      <c r="E412" s="39">
        <v>-40950</v>
      </c>
      <c r="F412" s="38">
        <f t="shared" si="5"/>
        <v>0</v>
      </c>
      <c r="G412" s="66">
        <v>3543631.8</v>
      </c>
    </row>
    <row r="413" spans="1:7" ht="15" customHeight="1" x14ac:dyDescent="0.2">
      <c r="A413" s="18" t="s">
        <v>346</v>
      </c>
      <c r="B413" s="12" t="s">
        <v>35</v>
      </c>
      <c r="C413" s="40">
        <v>21936</v>
      </c>
      <c r="D413" s="40"/>
      <c r="E413" s="40"/>
      <c r="F413" s="38">
        <f t="shared" si="5"/>
        <v>0</v>
      </c>
      <c r="G413" s="67">
        <v>21936</v>
      </c>
    </row>
    <row r="414" spans="1:7" ht="15" customHeight="1" x14ac:dyDescent="0.2">
      <c r="A414" s="18" t="s">
        <v>291</v>
      </c>
      <c r="B414" s="12" t="s">
        <v>148</v>
      </c>
      <c r="C414" s="40">
        <v>70689.100000000006</v>
      </c>
      <c r="D414" s="40">
        <v>-7000</v>
      </c>
      <c r="E414" s="40">
        <v>-7000</v>
      </c>
      <c r="F414" s="38">
        <f t="shared" si="5"/>
        <v>0</v>
      </c>
      <c r="G414" s="67">
        <v>63689.100000000006</v>
      </c>
    </row>
    <row r="415" spans="1:7" ht="15" customHeight="1" x14ac:dyDescent="0.2">
      <c r="A415" s="18" t="s">
        <v>271</v>
      </c>
      <c r="B415" s="12" t="s">
        <v>149</v>
      </c>
      <c r="C415" s="40">
        <v>70000</v>
      </c>
      <c r="D415" s="40"/>
      <c r="E415" s="40"/>
      <c r="F415" s="38">
        <f t="shared" si="5"/>
        <v>0</v>
      </c>
      <c r="G415" s="67">
        <v>70000</v>
      </c>
    </row>
    <row r="416" spans="1:7" ht="15" customHeight="1" x14ac:dyDescent="0.2">
      <c r="A416" s="18" t="s">
        <v>150</v>
      </c>
      <c r="B416" s="12" t="s">
        <v>151</v>
      </c>
      <c r="C416" s="40">
        <v>15000</v>
      </c>
      <c r="D416" s="40"/>
      <c r="E416" s="40"/>
      <c r="F416" s="38">
        <f t="shared" si="5"/>
        <v>0</v>
      </c>
      <c r="G416" s="67">
        <v>15000</v>
      </c>
    </row>
    <row r="417" spans="1:7" ht="15" customHeight="1" x14ac:dyDescent="0.2">
      <c r="A417" s="18" t="s">
        <v>309</v>
      </c>
      <c r="B417" s="12" t="s">
        <v>308</v>
      </c>
      <c r="C417" s="40">
        <v>35000</v>
      </c>
      <c r="D417" s="40"/>
      <c r="E417" s="40"/>
      <c r="F417" s="38">
        <f t="shared" si="5"/>
        <v>0</v>
      </c>
      <c r="G417" s="67">
        <v>35000</v>
      </c>
    </row>
    <row r="418" spans="1:7" ht="15" customHeight="1" x14ac:dyDescent="0.2">
      <c r="A418" s="11" t="s">
        <v>295</v>
      </c>
      <c r="B418" s="12" t="s">
        <v>294</v>
      </c>
      <c r="C418" s="40">
        <v>18999.999999999993</v>
      </c>
      <c r="D418" s="40"/>
      <c r="E418" s="40"/>
      <c r="F418" s="38">
        <f t="shared" si="5"/>
        <v>0</v>
      </c>
      <c r="G418" s="67">
        <v>18999.999999999993</v>
      </c>
    </row>
    <row r="419" spans="1:7" ht="27.75" customHeight="1" x14ac:dyDescent="0.2">
      <c r="A419" s="18" t="s">
        <v>272</v>
      </c>
      <c r="B419" s="12" t="s">
        <v>152</v>
      </c>
      <c r="C419" s="40">
        <v>1421347.9</v>
      </c>
      <c r="D419" s="40"/>
      <c r="E419" s="40"/>
      <c r="F419" s="38">
        <f t="shared" si="5"/>
        <v>0</v>
      </c>
      <c r="G419" s="67">
        <v>1421347.9</v>
      </c>
    </row>
    <row r="420" spans="1:7" ht="15" customHeight="1" x14ac:dyDescent="0.2">
      <c r="A420" s="18" t="s">
        <v>273</v>
      </c>
      <c r="B420" s="12" t="s">
        <v>153</v>
      </c>
      <c r="C420" s="40">
        <v>103521.79999999999</v>
      </c>
      <c r="D420" s="40"/>
      <c r="E420" s="40"/>
      <c r="F420" s="38">
        <f t="shared" si="5"/>
        <v>0</v>
      </c>
      <c r="G420" s="67">
        <v>103521.79999999999</v>
      </c>
    </row>
    <row r="421" spans="1:7" ht="15" customHeight="1" x14ac:dyDescent="0.2">
      <c r="A421" s="18" t="s">
        <v>154</v>
      </c>
      <c r="B421" s="12" t="s">
        <v>155</v>
      </c>
      <c r="C421" s="40">
        <v>8587.5</v>
      </c>
      <c r="D421" s="40"/>
      <c r="E421" s="40"/>
      <c r="F421" s="38">
        <f t="shared" si="5"/>
        <v>0</v>
      </c>
      <c r="G421" s="67">
        <v>8587.5</v>
      </c>
    </row>
    <row r="422" spans="1:7" ht="15" customHeight="1" x14ac:dyDescent="0.2">
      <c r="A422" s="18" t="s">
        <v>274</v>
      </c>
      <c r="B422" s="12" t="s">
        <v>156</v>
      </c>
      <c r="C422" s="40">
        <v>1418800</v>
      </c>
      <c r="D422" s="40">
        <v>-33950</v>
      </c>
      <c r="E422" s="40">
        <v>-33950</v>
      </c>
      <c r="F422" s="38">
        <f t="shared" si="5"/>
        <v>0</v>
      </c>
      <c r="G422" s="67">
        <v>1384850</v>
      </c>
    </row>
    <row r="423" spans="1:7" ht="15" customHeight="1" x14ac:dyDescent="0.2">
      <c r="A423" s="18" t="s">
        <v>275</v>
      </c>
      <c r="B423" s="12" t="s">
        <v>157</v>
      </c>
      <c r="C423" s="40">
        <v>400699.5</v>
      </c>
      <c r="D423" s="40"/>
      <c r="E423" s="40"/>
      <c r="F423" s="40"/>
      <c r="G423" s="67">
        <v>400699.5</v>
      </c>
    </row>
    <row r="424" spans="1:7" ht="16.5" customHeight="1" x14ac:dyDescent="0.2">
      <c r="A424" s="17" t="s">
        <v>310</v>
      </c>
      <c r="B424" s="14" t="s">
        <v>19</v>
      </c>
      <c r="C424" s="41">
        <v>0</v>
      </c>
      <c r="D424" s="41"/>
      <c r="E424" s="41"/>
      <c r="F424" s="41"/>
      <c r="G424" s="68">
        <v>0</v>
      </c>
    </row>
    <row r="425" spans="1:7" ht="15.75" customHeight="1" x14ac:dyDescent="0.2">
      <c r="A425" s="16" t="s">
        <v>2</v>
      </c>
      <c r="B425" s="10" t="s">
        <v>3</v>
      </c>
      <c r="C425" s="39">
        <v>743413.3</v>
      </c>
      <c r="D425" s="39">
        <v>0</v>
      </c>
      <c r="E425" s="39">
        <v>0</v>
      </c>
      <c r="F425" s="39">
        <v>0</v>
      </c>
      <c r="G425" s="66">
        <v>743413.3</v>
      </c>
    </row>
    <row r="426" spans="1:7" s="13" customFormat="1" ht="15" customHeight="1" x14ac:dyDescent="0.2">
      <c r="A426" s="15" t="s">
        <v>289</v>
      </c>
      <c r="B426" s="12" t="s">
        <v>4</v>
      </c>
      <c r="C426" s="40">
        <v>743413.3</v>
      </c>
      <c r="D426" s="40"/>
      <c r="E426" s="40"/>
      <c r="F426" s="40"/>
      <c r="G426" s="67">
        <v>743413.3</v>
      </c>
    </row>
    <row r="427" spans="1:7" ht="15.75" customHeight="1" x14ac:dyDescent="0.2">
      <c r="A427" s="9" t="s">
        <v>297</v>
      </c>
      <c r="B427" s="10" t="s">
        <v>6</v>
      </c>
      <c r="C427" s="47">
        <v>743413.3</v>
      </c>
      <c r="D427" s="39">
        <v>0</v>
      </c>
      <c r="E427" s="47">
        <v>0</v>
      </c>
      <c r="F427" s="39">
        <v>0</v>
      </c>
      <c r="G427" s="70">
        <v>743413.3</v>
      </c>
    </row>
    <row r="428" spans="1:7" ht="15" customHeight="1" x14ac:dyDescent="0.2">
      <c r="A428" s="18" t="s">
        <v>70</v>
      </c>
      <c r="B428" s="12" t="s">
        <v>71</v>
      </c>
      <c r="C428" s="40">
        <v>743413.3</v>
      </c>
      <c r="D428" s="40"/>
      <c r="E428" s="40"/>
      <c r="F428" s="40"/>
      <c r="G428" s="67">
        <v>743413.3</v>
      </c>
    </row>
    <row r="429" spans="1:7" ht="16.5" customHeight="1" x14ac:dyDescent="0.2">
      <c r="A429" s="17" t="s">
        <v>208</v>
      </c>
      <c r="B429" s="14" t="s">
        <v>66</v>
      </c>
      <c r="C429" s="41">
        <v>0</v>
      </c>
      <c r="D429" s="41"/>
      <c r="E429" s="41"/>
      <c r="F429" s="41"/>
      <c r="G429" s="68">
        <v>0</v>
      </c>
    </row>
    <row r="430" spans="1:7" ht="15.75" customHeight="1" x14ac:dyDescent="0.2">
      <c r="A430" s="16" t="s">
        <v>2</v>
      </c>
      <c r="B430" s="10" t="s">
        <v>3</v>
      </c>
      <c r="C430" s="39">
        <v>610.20000000000005</v>
      </c>
      <c r="D430" s="39">
        <v>0</v>
      </c>
      <c r="E430" s="39">
        <v>0</v>
      </c>
      <c r="F430" s="39">
        <v>0</v>
      </c>
      <c r="G430" s="66">
        <v>610.20000000000005</v>
      </c>
    </row>
    <row r="431" spans="1:7" s="13" customFormat="1" ht="15" customHeight="1" x14ac:dyDescent="0.2">
      <c r="A431" s="15" t="s">
        <v>289</v>
      </c>
      <c r="B431" s="12" t="s">
        <v>4</v>
      </c>
      <c r="C431" s="40">
        <v>610.20000000000005</v>
      </c>
      <c r="D431" s="40"/>
      <c r="E431" s="40"/>
      <c r="F431" s="40"/>
      <c r="G431" s="67">
        <v>610.20000000000005</v>
      </c>
    </row>
    <row r="432" spans="1:7" ht="15.75" customHeight="1" x14ac:dyDescent="0.2">
      <c r="A432" s="9" t="s">
        <v>297</v>
      </c>
      <c r="B432" s="10" t="s">
        <v>6</v>
      </c>
      <c r="C432" s="39">
        <v>610.20000000000005</v>
      </c>
      <c r="D432" s="39">
        <v>0</v>
      </c>
      <c r="E432" s="39">
        <v>0</v>
      </c>
      <c r="F432" s="39">
        <v>0</v>
      </c>
      <c r="G432" s="66">
        <v>610.20000000000005</v>
      </c>
    </row>
    <row r="433" spans="1:7" ht="15" customHeight="1" x14ac:dyDescent="0.2">
      <c r="A433" s="18" t="s">
        <v>276</v>
      </c>
      <c r="B433" s="12" t="s">
        <v>158</v>
      </c>
      <c r="C433" s="40">
        <v>610.20000000000005</v>
      </c>
      <c r="D433" s="40"/>
      <c r="E433" s="40"/>
      <c r="F433" s="40"/>
      <c r="G433" s="67">
        <v>610.20000000000005</v>
      </c>
    </row>
    <row r="434" spans="1:7" ht="16.5" customHeight="1" x14ac:dyDescent="0.2">
      <c r="A434" s="17" t="s">
        <v>169</v>
      </c>
      <c r="B434" s="14" t="s">
        <v>14</v>
      </c>
      <c r="C434" s="41">
        <v>0</v>
      </c>
      <c r="D434" s="41"/>
      <c r="E434" s="41"/>
      <c r="F434" s="41"/>
      <c r="G434" s="68">
        <v>0</v>
      </c>
    </row>
    <row r="435" spans="1:7" ht="15.75" customHeight="1" x14ac:dyDescent="0.2">
      <c r="A435" s="16" t="s">
        <v>2</v>
      </c>
      <c r="B435" s="10" t="s">
        <v>3</v>
      </c>
      <c r="C435" s="39">
        <v>2728025.2</v>
      </c>
      <c r="D435" s="39">
        <v>0</v>
      </c>
      <c r="E435" s="39">
        <v>0</v>
      </c>
      <c r="F435" s="39">
        <v>0</v>
      </c>
      <c r="G435" s="66">
        <v>2728025.2</v>
      </c>
    </row>
    <row r="436" spans="1:7" s="13" customFormat="1" ht="15" customHeight="1" x14ac:dyDescent="0.2">
      <c r="A436" s="15" t="s">
        <v>289</v>
      </c>
      <c r="B436" s="12" t="s">
        <v>4</v>
      </c>
      <c r="C436" s="40">
        <v>2728025.2</v>
      </c>
      <c r="D436" s="40"/>
      <c r="E436" s="40"/>
      <c r="F436" s="40"/>
      <c r="G436" s="67">
        <v>2728025.2</v>
      </c>
    </row>
    <row r="437" spans="1:7" ht="15.75" customHeight="1" x14ac:dyDescent="0.2">
      <c r="A437" s="9" t="s">
        <v>297</v>
      </c>
      <c r="B437" s="10" t="s">
        <v>6</v>
      </c>
      <c r="C437" s="39">
        <v>2728025.2</v>
      </c>
      <c r="D437" s="39">
        <v>0</v>
      </c>
      <c r="E437" s="39">
        <v>0</v>
      </c>
      <c r="F437" s="39">
        <v>0</v>
      </c>
      <c r="G437" s="66">
        <v>2728025.2</v>
      </c>
    </row>
    <row r="438" spans="1:7" ht="30.6" customHeight="1" x14ac:dyDescent="0.25">
      <c r="A438" s="48" t="s">
        <v>170</v>
      </c>
      <c r="B438" s="12" t="s">
        <v>15</v>
      </c>
      <c r="C438" s="40">
        <v>69033.7</v>
      </c>
      <c r="D438" s="40"/>
      <c r="E438" s="40"/>
      <c r="F438" s="40"/>
      <c r="G438" s="67">
        <v>69033.7</v>
      </c>
    </row>
    <row r="439" spans="1:7" ht="30" customHeight="1" x14ac:dyDescent="0.2">
      <c r="A439" s="18" t="s">
        <v>256</v>
      </c>
      <c r="B439" s="12" t="s">
        <v>126</v>
      </c>
      <c r="C439" s="40">
        <v>24021.8</v>
      </c>
      <c r="D439" s="40"/>
      <c r="E439" s="40"/>
      <c r="F439" s="40"/>
      <c r="G439" s="67">
        <v>24021.8</v>
      </c>
    </row>
    <row r="440" spans="1:7" ht="27" customHeight="1" x14ac:dyDescent="0.2">
      <c r="A440" s="18" t="s">
        <v>277</v>
      </c>
      <c r="B440" s="12" t="s">
        <v>159</v>
      </c>
      <c r="C440" s="40">
        <v>2634969.7000000002</v>
      </c>
      <c r="D440" s="40"/>
      <c r="E440" s="40"/>
      <c r="F440" s="40"/>
      <c r="G440" s="67">
        <v>2634969.7000000002</v>
      </c>
    </row>
    <row r="441" spans="1:7" ht="16.5" customHeight="1" x14ac:dyDescent="0.2">
      <c r="A441" s="17" t="s">
        <v>257</v>
      </c>
      <c r="B441" s="14" t="s">
        <v>109</v>
      </c>
      <c r="C441" s="41">
        <v>0</v>
      </c>
      <c r="D441" s="41"/>
      <c r="E441" s="41"/>
      <c r="F441" s="41"/>
      <c r="G441" s="68">
        <v>0</v>
      </c>
    </row>
    <row r="442" spans="1:7" ht="15.75" customHeight="1" x14ac:dyDescent="0.2">
      <c r="A442" s="16" t="s">
        <v>2</v>
      </c>
      <c r="B442" s="10" t="s">
        <v>3</v>
      </c>
      <c r="C442" s="39">
        <v>176623.4</v>
      </c>
      <c r="D442" s="39">
        <v>0</v>
      </c>
      <c r="E442" s="39">
        <v>0</v>
      </c>
      <c r="F442" s="39">
        <v>0</v>
      </c>
      <c r="G442" s="66">
        <v>176623.4</v>
      </c>
    </row>
    <row r="443" spans="1:7" s="13" customFormat="1" ht="15" customHeight="1" x14ac:dyDescent="0.2">
      <c r="A443" s="15" t="s">
        <v>289</v>
      </c>
      <c r="B443" s="12" t="s">
        <v>4</v>
      </c>
      <c r="C443" s="40">
        <v>176623.4</v>
      </c>
      <c r="D443" s="40"/>
      <c r="E443" s="40"/>
      <c r="F443" s="40"/>
      <c r="G443" s="67">
        <v>176623.4</v>
      </c>
    </row>
    <row r="444" spans="1:7" ht="15.75" customHeight="1" x14ac:dyDescent="0.2">
      <c r="A444" s="9" t="s">
        <v>297</v>
      </c>
      <c r="B444" s="10" t="s">
        <v>6</v>
      </c>
      <c r="C444" s="39">
        <v>176623.4</v>
      </c>
      <c r="D444" s="39">
        <v>0</v>
      </c>
      <c r="E444" s="39">
        <v>0</v>
      </c>
      <c r="F444" s="39">
        <v>0</v>
      </c>
      <c r="G444" s="66">
        <v>176623.4</v>
      </c>
    </row>
    <row r="445" spans="1:7" ht="15" customHeight="1" x14ac:dyDescent="0.2">
      <c r="A445" s="18" t="s">
        <v>129</v>
      </c>
      <c r="B445" s="12" t="s">
        <v>130</v>
      </c>
      <c r="C445" s="39">
        <v>3000</v>
      </c>
      <c r="D445" s="39"/>
      <c r="E445" s="39"/>
      <c r="F445" s="39"/>
      <c r="G445" s="66">
        <v>3000</v>
      </c>
    </row>
    <row r="446" spans="1:7" ht="15" customHeight="1" x14ac:dyDescent="0.2">
      <c r="A446" s="18" t="s">
        <v>278</v>
      </c>
      <c r="B446" s="12" t="s">
        <v>160</v>
      </c>
      <c r="C446" s="40">
        <v>173623.4</v>
      </c>
      <c r="D446" s="40"/>
      <c r="E446" s="40"/>
      <c r="F446" s="40"/>
      <c r="G446" s="67">
        <v>173623.4</v>
      </c>
    </row>
    <row r="447" spans="1:7" ht="16.5" customHeight="1" x14ac:dyDescent="0.2">
      <c r="A447" s="17" t="s">
        <v>223</v>
      </c>
      <c r="B447" s="14" t="s">
        <v>16</v>
      </c>
      <c r="C447" s="41">
        <v>0</v>
      </c>
      <c r="D447" s="41"/>
      <c r="E447" s="41"/>
      <c r="F447" s="41"/>
      <c r="G447" s="68">
        <v>0</v>
      </c>
    </row>
    <row r="448" spans="1:7" ht="15.75" customHeight="1" x14ac:dyDescent="0.2">
      <c r="A448" s="16" t="s">
        <v>2</v>
      </c>
      <c r="B448" s="10" t="s">
        <v>3</v>
      </c>
      <c r="C448" s="39">
        <v>7271509.3999999994</v>
      </c>
      <c r="D448" s="39">
        <v>0</v>
      </c>
      <c r="E448" s="39">
        <v>0</v>
      </c>
      <c r="F448" s="39">
        <v>0</v>
      </c>
      <c r="G448" s="66">
        <v>7271509.3999999994</v>
      </c>
    </row>
    <row r="449" spans="1:7" s="13" customFormat="1" ht="15" customHeight="1" x14ac:dyDescent="0.2">
      <c r="A449" s="15" t="s">
        <v>289</v>
      </c>
      <c r="B449" s="12" t="s">
        <v>4</v>
      </c>
      <c r="C449" s="40">
        <v>7271509.3999999994</v>
      </c>
      <c r="D449" s="40"/>
      <c r="E449" s="40"/>
      <c r="F449" s="40"/>
      <c r="G449" s="67">
        <v>7271509.3999999994</v>
      </c>
    </row>
    <row r="450" spans="1:7" ht="15.75" customHeight="1" x14ac:dyDescent="0.2">
      <c r="A450" s="9" t="s">
        <v>297</v>
      </c>
      <c r="B450" s="10" t="s">
        <v>6</v>
      </c>
      <c r="C450" s="39">
        <v>7271509.3999999994</v>
      </c>
      <c r="D450" s="39">
        <v>0</v>
      </c>
      <c r="E450" s="39">
        <v>0</v>
      </c>
      <c r="F450" s="39">
        <v>0</v>
      </c>
      <c r="G450" s="66">
        <v>7271509.3999999994</v>
      </c>
    </row>
    <row r="451" spans="1:7" ht="15" customHeight="1" x14ac:dyDescent="0.2">
      <c r="A451" s="18" t="s">
        <v>347</v>
      </c>
      <c r="B451" s="12" t="s">
        <v>114</v>
      </c>
      <c r="C451" s="40">
        <v>3942.3</v>
      </c>
      <c r="D451" s="40"/>
      <c r="E451" s="40"/>
      <c r="F451" s="40"/>
      <c r="G451" s="67">
        <v>3942.3</v>
      </c>
    </row>
    <row r="452" spans="1:7" ht="15" customHeight="1" x14ac:dyDescent="0.2">
      <c r="A452" s="18" t="s">
        <v>224</v>
      </c>
      <c r="B452" s="12" t="s">
        <v>87</v>
      </c>
      <c r="C452" s="40">
        <v>73919.599999999991</v>
      </c>
      <c r="D452" s="40"/>
      <c r="E452" s="40"/>
      <c r="F452" s="40"/>
      <c r="G452" s="67">
        <v>73919.599999999991</v>
      </c>
    </row>
    <row r="453" spans="1:7" ht="15" customHeight="1" x14ac:dyDescent="0.2">
      <c r="A453" s="18" t="s">
        <v>279</v>
      </c>
      <c r="B453" s="12" t="s">
        <v>161</v>
      </c>
      <c r="C453" s="40">
        <v>7193647.5</v>
      </c>
      <c r="D453" s="40"/>
      <c r="E453" s="40"/>
      <c r="F453" s="40"/>
      <c r="G453" s="67">
        <v>7193647.5</v>
      </c>
    </row>
    <row r="454" spans="1:7" ht="16.5" customHeight="1" x14ac:dyDescent="0.2">
      <c r="A454" s="17" t="s">
        <v>200</v>
      </c>
      <c r="B454" s="14" t="s">
        <v>52</v>
      </c>
      <c r="C454" s="41">
        <v>0</v>
      </c>
      <c r="D454" s="41"/>
      <c r="E454" s="41"/>
      <c r="F454" s="41"/>
      <c r="G454" s="68">
        <v>0</v>
      </c>
    </row>
    <row r="455" spans="1:7" ht="15.75" customHeight="1" x14ac:dyDescent="0.2">
      <c r="A455" s="16" t="s">
        <v>2</v>
      </c>
      <c r="B455" s="10" t="s">
        <v>3</v>
      </c>
      <c r="C455" s="39">
        <v>7041210.0000000009</v>
      </c>
      <c r="D455" s="39">
        <v>0</v>
      </c>
      <c r="E455" s="39">
        <v>0</v>
      </c>
      <c r="F455" s="39">
        <v>0</v>
      </c>
      <c r="G455" s="66">
        <v>7041210.0000000009</v>
      </c>
    </row>
    <row r="456" spans="1:7" s="13" customFormat="1" ht="15" customHeight="1" x14ac:dyDescent="0.2">
      <c r="A456" s="15" t="s">
        <v>289</v>
      </c>
      <c r="B456" s="12" t="s">
        <v>4</v>
      </c>
      <c r="C456" s="40">
        <v>7041210.0000000009</v>
      </c>
      <c r="D456" s="40"/>
      <c r="E456" s="40"/>
      <c r="F456" s="40"/>
      <c r="G456" s="67">
        <v>7041210.0000000009</v>
      </c>
    </row>
    <row r="457" spans="1:7" ht="15.75" customHeight="1" x14ac:dyDescent="0.2">
      <c r="A457" s="9" t="s">
        <v>297</v>
      </c>
      <c r="B457" s="10" t="s">
        <v>6</v>
      </c>
      <c r="C457" s="39">
        <v>7041210.0000000009</v>
      </c>
      <c r="D457" s="39">
        <v>0</v>
      </c>
      <c r="E457" s="39">
        <v>0</v>
      </c>
      <c r="F457" s="39">
        <v>0</v>
      </c>
      <c r="G457" s="66">
        <v>7041210.0000000009</v>
      </c>
    </row>
    <row r="458" spans="1:7" ht="15" customHeight="1" x14ac:dyDescent="0.2">
      <c r="A458" s="18" t="s">
        <v>252</v>
      </c>
      <c r="B458" s="12" t="s">
        <v>121</v>
      </c>
      <c r="C458" s="40">
        <v>28500</v>
      </c>
      <c r="D458" s="40"/>
      <c r="E458" s="40"/>
      <c r="F458" s="40"/>
      <c r="G458" s="67">
        <v>28500</v>
      </c>
    </row>
    <row r="459" spans="1:7" ht="15" customHeight="1" x14ac:dyDescent="0.2">
      <c r="A459" s="18" t="s">
        <v>201</v>
      </c>
      <c r="B459" s="12" t="s">
        <v>53</v>
      </c>
      <c r="C459" s="40">
        <v>941267.4</v>
      </c>
      <c r="D459" s="40"/>
      <c r="E459" s="40"/>
      <c r="F459" s="40"/>
      <c r="G459" s="67">
        <v>941267.4</v>
      </c>
    </row>
    <row r="460" spans="1:7" ht="28.15" customHeight="1" x14ac:dyDescent="0.25">
      <c r="A460" s="48" t="s">
        <v>280</v>
      </c>
      <c r="B460" s="12" t="s">
        <v>162</v>
      </c>
      <c r="C460" s="40">
        <v>50000</v>
      </c>
      <c r="D460" s="40"/>
      <c r="E460" s="40"/>
      <c r="F460" s="40"/>
      <c r="G460" s="67">
        <v>50000</v>
      </c>
    </row>
    <row r="461" spans="1:7" ht="15" customHeight="1" x14ac:dyDescent="0.2">
      <c r="A461" s="18" t="s">
        <v>292</v>
      </c>
      <c r="B461" s="12" t="s">
        <v>163</v>
      </c>
      <c r="C461" s="40">
        <v>3306822.8</v>
      </c>
      <c r="D461" s="40"/>
      <c r="E461" s="40"/>
      <c r="F461" s="40"/>
      <c r="G461" s="67">
        <v>3306822.8</v>
      </c>
    </row>
    <row r="462" spans="1:7" ht="15" customHeight="1" x14ac:dyDescent="0.2">
      <c r="A462" s="18" t="s">
        <v>293</v>
      </c>
      <c r="B462" s="12" t="s">
        <v>164</v>
      </c>
      <c r="C462" s="40">
        <v>1329414.6000000001</v>
      </c>
      <c r="D462" s="40"/>
      <c r="E462" s="40"/>
      <c r="F462" s="40"/>
      <c r="G462" s="67">
        <v>1329414.6000000001</v>
      </c>
    </row>
    <row r="463" spans="1:7" ht="27" customHeight="1" x14ac:dyDescent="0.25">
      <c r="A463" s="48" t="s">
        <v>202</v>
      </c>
      <c r="B463" s="12" t="s">
        <v>54</v>
      </c>
      <c r="C463" s="40">
        <v>1181013.3</v>
      </c>
      <c r="D463" s="40"/>
      <c r="E463" s="40"/>
      <c r="F463" s="40"/>
      <c r="G463" s="67">
        <v>1181013.3</v>
      </c>
    </row>
    <row r="464" spans="1:7" ht="15" customHeight="1" x14ac:dyDescent="0.2">
      <c r="A464" s="18" t="s">
        <v>253</v>
      </c>
      <c r="B464" s="12" t="s">
        <v>122</v>
      </c>
      <c r="C464" s="40">
        <v>7540</v>
      </c>
      <c r="D464" s="40"/>
      <c r="E464" s="40"/>
      <c r="F464" s="40"/>
      <c r="G464" s="67">
        <v>7540</v>
      </c>
    </row>
    <row r="465" spans="1:7" ht="30" customHeight="1" x14ac:dyDescent="0.25">
      <c r="A465" s="48" t="s">
        <v>281</v>
      </c>
      <c r="B465" s="12" t="s">
        <v>165</v>
      </c>
      <c r="C465" s="40">
        <v>100</v>
      </c>
      <c r="D465" s="40"/>
      <c r="E465" s="40"/>
      <c r="F465" s="40"/>
      <c r="G465" s="67">
        <v>100</v>
      </c>
    </row>
    <row r="466" spans="1:7" ht="56.25" customHeight="1" x14ac:dyDescent="0.2">
      <c r="A466" s="18" t="s">
        <v>306</v>
      </c>
      <c r="B466" s="12" t="s">
        <v>166</v>
      </c>
      <c r="C466" s="40">
        <v>33996.199999999997</v>
      </c>
      <c r="D466" s="40"/>
      <c r="E466" s="40"/>
      <c r="F466" s="40"/>
      <c r="G466" s="67">
        <v>33996.199999999997</v>
      </c>
    </row>
    <row r="467" spans="1:7" ht="30.6" customHeight="1" x14ac:dyDescent="0.2">
      <c r="A467" s="18" t="s">
        <v>282</v>
      </c>
      <c r="B467" s="12" t="s">
        <v>167</v>
      </c>
      <c r="C467" s="40">
        <v>162555.70000000001</v>
      </c>
      <c r="D467" s="40"/>
      <c r="E467" s="40"/>
      <c r="F467" s="40"/>
      <c r="G467" s="67">
        <v>162555.70000000001</v>
      </c>
    </row>
    <row r="468" spans="1:7" ht="20.25" customHeight="1" x14ac:dyDescent="0.2">
      <c r="A468" s="4" t="s">
        <v>325</v>
      </c>
      <c r="B468" s="12"/>
      <c r="C468" s="40">
        <v>0</v>
      </c>
      <c r="D468" s="40"/>
      <c r="E468" s="40"/>
      <c r="F468" s="40"/>
      <c r="G468" s="67">
        <v>0</v>
      </c>
    </row>
    <row r="469" spans="1:7" ht="17.25" customHeight="1" x14ac:dyDescent="0.2">
      <c r="A469" s="20" t="s">
        <v>283</v>
      </c>
      <c r="B469" s="21" t="s">
        <v>3</v>
      </c>
      <c r="C469" s="38">
        <v>41332399.999999993</v>
      </c>
      <c r="D469" s="38">
        <v>0</v>
      </c>
      <c r="E469" s="38"/>
      <c r="F469" s="38"/>
      <c r="G469" s="65">
        <v>41332399.999999993</v>
      </c>
    </row>
    <row r="470" spans="1:7" s="29" customFormat="1" ht="15.75" customHeight="1" x14ac:dyDescent="0.2">
      <c r="A470" s="27" t="s">
        <v>289</v>
      </c>
      <c r="B470" s="28" t="s">
        <v>4</v>
      </c>
      <c r="C470" s="44">
        <v>36189233.999999993</v>
      </c>
      <c r="D470" s="44">
        <v>0</v>
      </c>
      <c r="E470" s="44">
        <v>0</v>
      </c>
      <c r="F470" s="44"/>
      <c r="G470" s="71">
        <v>36189233.999999993</v>
      </c>
    </row>
    <row r="471" spans="1:7" s="29" customFormat="1" ht="15.75" customHeight="1" x14ac:dyDescent="0.2">
      <c r="A471" s="27" t="s">
        <v>300</v>
      </c>
      <c r="B471" s="28" t="s">
        <v>304</v>
      </c>
      <c r="C471" s="44">
        <v>826165.89999999967</v>
      </c>
      <c r="D471" s="44">
        <v>0</v>
      </c>
      <c r="E471" s="44">
        <v>0</v>
      </c>
      <c r="F471" s="44"/>
      <c r="G471" s="71">
        <v>826165.89999999967</v>
      </c>
    </row>
    <row r="472" spans="1:7" s="29" customFormat="1" ht="14.25" customHeight="1" x14ac:dyDescent="0.2">
      <c r="A472" s="30" t="s">
        <v>303</v>
      </c>
      <c r="B472" s="28" t="s">
        <v>305</v>
      </c>
      <c r="C472" s="44">
        <v>108883.6</v>
      </c>
      <c r="D472" s="44">
        <v>0</v>
      </c>
      <c r="E472" s="44">
        <v>0</v>
      </c>
      <c r="F472" s="44"/>
      <c r="G472" s="71">
        <v>108883.6</v>
      </c>
    </row>
    <row r="473" spans="1:7" s="29" customFormat="1" ht="15.75" customHeight="1" x14ac:dyDescent="0.2">
      <c r="A473" s="27" t="s">
        <v>299</v>
      </c>
      <c r="B473" s="28" t="s">
        <v>302</v>
      </c>
      <c r="C473" s="44">
        <v>4317000.0999999996</v>
      </c>
      <c r="D473" s="44"/>
      <c r="E473" s="44"/>
      <c r="F473" s="44"/>
      <c r="G473" s="71">
        <v>4317000.0999999996</v>
      </c>
    </row>
    <row r="474" spans="1:7" ht="17.25" customHeight="1" x14ac:dyDescent="0.2">
      <c r="A474" s="20" t="s">
        <v>297</v>
      </c>
      <c r="B474" s="8"/>
      <c r="C474" s="38">
        <v>41332400</v>
      </c>
      <c r="D474" s="38">
        <v>0</v>
      </c>
      <c r="E474" s="38">
        <v>0</v>
      </c>
      <c r="F474" s="38"/>
      <c r="G474" s="65">
        <v>41332400</v>
      </c>
    </row>
    <row r="475" spans="1:7" ht="16.899999999999999" customHeight="1" x14ac:dyDescent="0.2">
      <c r="A475" s="20" t="s">
        <v>284</v>
      </c>
      <c r="B475" s="21" t="s">
        <v>8</v>
      </c>
      <c r="C475" s="43">
        <v>37995706.700000003</v>
      </c>
      <c r="D475" s="43">
        <v>46046.700000000012</v>
      </c>
      <c r="E475" s="43">
        <v>46046.7</v>
      </c>
      <c r="F475" s="43"/>
      <c r="G475" s="72">
        <v>38041753.400000006</v>
      </c>
    </row>
    <row r="476" spans="1:7" ht="15.75" customHeight="1" x14ac:dyDescent="0.2">
      <c r="A476" s="22" t="s">
        <v>286</v>
      </c>
      <c r="B476" s="14" t="s">
        <v>9</v>
      </c>
      <c r="C476" s="41">
        <v>6717230.4000000004</v>
      </c>
      <c r="D476" s="41">
        <v>0</v>
      </c>
      <c r="E476" s="41">
        <v>0</v>
      </c>
      <c r="F476" s="41">
        <v>0</v>
      </c>
      <c r="G476" s="68">
        <v>6717230.4000000004</v>
      </c>
    </row>
    <row r="477" spans="1:7" ht="16.5" customHeight="1" x14ac:dyDescent="0.2">
      <c r="A477" s="24" t="s">
        <v>285</v>
      </c>
      <c r="B477" s="25" t="s">
        <v>10</v>
      </c>
      <c r="C477" s="45">
        <v>3336693.3000000003</v>
      </c>
      <c r="D477" s="45">
        <v>-46046.7</v>
      </c>
      <c r="E477" s="45">
        <v>-46046.7</v>
      </c>
      <c r="F477" s="45">
        <v>0</v>
      </c>
      <c r="G477" s="73">
        <v>3290646.6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G7:G8"/>
    <mergeCell ref="A4:G4"/>
    <mergeCell ref="A5:G5"/>
    <mergeCell ref="A6:B6"/>
    <mergeCell ref="C7:C8"/>
    <mergeCell ref="B7:B8"/>
    <mergeCell ref="A7:A8"/>
    <mergeCell ref="D7:D8"/>
    <mergeCell ref="E7:F7"/>
  </mergeCells>
  <printOptions horizontalCentered="1"/>
  <pageMargins left="0.5" right="0" top="0.5" bottom="0.5" header="0.25" footer="0.25"/>
  <pageSetup paperSize="9" scale="74" orientation="portrait" blackAndWhite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Tabel</vt:lpstr>
      <vt:lpstr>Tabel!Заголовки_для_печати</vt:lpstr>
      <vt:lpstr>Tabel!Область_печати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belanciucn</dc:creator>
  <cp:lastModifiedBy>Cristina Russu</cp:lastModifiedBy>
  <cp:lastPrinted>2018-03-23T09:47:49Z</cp:lastPrinted>
  <dcterms:created xsi:type="dcterms:W3CDTF">2015-11-10T07:04:16Z</dcterms:created>
  <dcterms:modified xsi:type="dcterms:W3CDTF">2018-03-23T13:04:08Z</dcterms:modified>
</cp:coreProperties>
</file>