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2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21" i="1" l="1"/>
  <c r="K17" i="1"/>
  <c r="J17" i="1"/>
  <c r="H17" i="1"/>
  <c r="I13" i="1"/>
  <c r="I17" i="1" s="1"/>
  <c r="H13" i="1"/>
  <c r="K11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<sst xmlns="http://schemas.openxmlformats.org/spreadsheetml/2006/main" count="31" uniqueCount="21">
  <si>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</si>
  <si>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</si>
  <si>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</si>
  <si>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</si>
  <si>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</si>
  <si>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</si>
  <si>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</si>
  <si>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</si>
  <si>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</si>
  <si>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</si>
  <si>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</si>
  <si>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</si>
  <si>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</si>
  <si>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</si>
  <si>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 xml:space="preserve"> 01/01/2023</t>
  </si>
  <si>
    <t>Intrări de surse externe de finanţare</t>
  </si>
  <si>
    <t>01/03/2022-31/03/2022</t>
  </si>
  <si>
    <t xml:space="preserve"> 31/03/2022</t>
  </si>
  <si>
    <t>01/03/2023-31/03/2023</t>
  </si>
  <si>
    <t xml:space="preserve"> 31/03/2023</t>
  </si>
  <si>
    <t>Notă: Pe parcursul primelor trei luni ale anului 2023, finanţarea externă netă a atins o valoare pozitivă, constituind circa 158,58 mil. dolari SUA. Totodată, fluctuaţia ratei de schimb a dolarului SUA faţă de alte valute, pe parcursul anului 2023, a atins valori pozitive și a constituit 53,66 mil. dolari SUA. Astfel, soldul datoriei de stat externe la 31 martie 2023 s-a majorat față de soldul datoriei de stat externe la situația din 01 ianuarie 2023 cu aproximativ 212,24 mil.dolari SUA sau cu 6,76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</si>
</sst>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4" fontId="14" fillId="4" borderId="12" xfId="1" applyNumberFormat="1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14" workbookViewId="0">
      <selection activeCell="E28" sqref="E28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2022</v>
      </c>
      <c r="C6" s="77"/>
      <c r="D6" s="77"/>
      <c r="E6" s="78"/>
      <c r="F6" s="79">
        <v>2023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16</v>
      </c>
      <c r="C8" s="88"/>
      <c r="D8" s="89" t="s">
        <v>17</v>
      </c>
      <c r="E8" s="90"/>
      <c r="F8" s="91" t="s">
        <v>14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54"/>
      <c r="D10" s="39"/>
      <c r="E10" s="40">
        <v>18.322299999999998</v>
      </c>
      <c r="F10" s="39"/>
      <c r="G10" s="54">
        <v>19.157900000000001</v>
      </c>
      <c r="H10" s="39"/>
      <c r="I10" s="54"/>
      <c r="J10" s="39"/>
      <c r="K10" s="39">
        <v>18.405799999999999</v>
      </c>
    </row>
    <row r="11" spans="1:14" ht="15.75" x14ac:dyDescent="0.25">
      <c r="A11" s="25" t="s">
        <v>8</v>
      </c>
      <c r="B11" s="60"/>
      <c r="C11" s="61"/>
      <c r="D11" s="60">
        <v>2541.4377741129997</v>
      </c>
      <c r="E11" s="61">
        <v>46564.98532863061</v>
      </c>
      <c r="F11" s="50">
        <v>3140.6193288690001</v>
      </c>
      <c r="G11" s="55">
        <v>60167.671040539419</v>
      </c>
      <c r="H11" s="50"/>
      <c r="I11" s="55"/>
      <c r="J11" s="50">
        <v>3352.8626885449999</v>
      </c>
      <c r="K11" s="55">
        <f>J11*K10</f>
        <v>61712.120072821555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15</v>
      </c>
      <c r="B13" s="15">
        <v>10.05526124</v>
      </c>
      <c r="C13" s="13">
        <v>184.69090469</v>
      </c>
      <c r="D13" s="15">
        <v>103.34397926999999</v>
      </c>
      <c r="E13" s="13">
        <v>1846.8861738099999</v>
      </c>
      <c r="F13" s="15"/>
      <c r="G13" s="20"/>
      <c r="H13" s="15">
        <f>9324695.04/1000000</f>
        <v>9.3246950399999999</v>
      </c>
      <c r="I13" s="53">
        <f>173494556.89/1000000</f>
        <v>173.49455688999998</v>
      </c>
      <c r="J13" s="15">
        <v>183.62827045</v>
      </c>
      <c r="K13" s="53">
        <v>3511.1391905499986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14.820574460000001</v>
      </c>
      <c r="C15" s="13">
        <v>272.21128054000002</v>
      </c>
      <c r="D15" s="15">
        <v>30.702120989999997</v>
      </c>
      <c r="E15" s="13">
        <v>557.78697030000001</v>
      </c>
      <c r="F15" s="15"/>
      <c r="G15" s="32"/>
      <c r="H15" s="15">
        <v>8.6311712200000006</v>
      </c>
      <c r="I15" s="53">
        <v>160.85069718</v>
      </c>
      <c r="J15" s="15">
        <v>25.049121719999999</v>
      </c>
      <c r="K15" s="53">
        <v>470.72059525999998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-4.7653132200000012</v>
      </c>
      <c r="C17" s="64">
        <v>-87.520375850000022</v>
      </c>
      <c r="D17" s="15">
        <v>72.641858279999994</v>
      </c>
      <c r="E17" s="64">
        <v>1289.0992035099998</v>
      </c>
      <c r="F17" s="15"/>
      <c r="G17" s="32"/>
      <c r="H17" s="52">
        <f>H13-H15</f>
        <v>0.69352381999999935</v>
      </c>
      <c r="I17" s="53">
        <f>I13-I15</f>
        <v>12.643859709999987</v>
      </c>
      <c r="J17" s="52">
        <f>J13-J15</f>
        <v>158.57914873000001</v>
      </c>
      <c r="K17" s="53">
        <f>K13-K15</f>
        <v>3040.4185952899988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5">
        <v>-18.531924345999986</v>
      </c>
      <c r="C19" s="13"/>
      <c r="D19" s="15">
        <v>-37.30859638400009</v>
      </c>
      <c r="E19" s="13"/>
      <c r="F19" s="15"/>
      <c r="G19" s="36"/>
      <c r="H19" s="92">
        <v>72.798366170816877</v>
      </c>
      <c r="I19" s="59"/>
      <c r="J19" s="13">
        <v>53.664210946000132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1.1297816599999999</v>
      </c>
      <c r="C21" s="65">
        <v>20.72391464</v>
      </c>
      <c r="D21" s="22">
        <v>4.6381699699999999</v>
      </c>
      <c r="E21" s="65">
        <v>83.810363940000002</v>
      </c>
      <c r="F21" s="22"/>
      <c r="G21" s="23"/>
      <c r="H21" s="22">
        <v>1.3096836999999999</v>
      </c>
      <c r="I21" s="58">
        <f>24442841.08/1000000</f>
        <v>24.442841079999997</v>
      </c>
      <c r="J21" s="22">
        <v>12.218993509999999</v>
      </c>
      <c r="K21" s="58">
        <v>229.92147263999999</v>
      </c>
      <c r="L21" s="18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2023-06-22T07:26:42Z</dcterms:modified>
</cp:coreProperties>
</file>